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196.1.1.12\Planificacion\Planificacion\2025\POA 2025\Monitoreo y Seguimiento\Cuarto Trimestre 2025\"/>
    </mc:Choice>
  </mc:AlternateContent>
  <xr:revisionPtr revIDLastSave="0" documentId="8_{0B117D9E-77CC-4881-B943-47AB997D3C9A}" xr6:coauthVersionLast="47" xr6:coauthVersionMax="47" xr10:uidLastSave="{00000000-0000-0000-0000-000000000000}"/>
  <bookViews>
    <workbookView xWindow="-120" yWindow="-120" windowWidth="20730" windowHeight="11160" firstSheet="3" activeTab="4" xr2:uid="{00000000-000D-0000-FFFF-FFFF00000000}"/>
  </bookViews>
  <sheets>
    <sheet name="Portada" sheetId="1" r:id="rId1"/>
    <sheet name="Instrucciones" sheetId="19" r:id="rId2"/>
    <sheet name="Desempeño Institucional" sheetId="21" r:id="rId3"/>
    <sheet name="Planificación y Desarrollo" sheetId="2" r:id="rId4"/>
    <sheet name="Recursos Humanos" sheetId="3" r:id="rId5"/>
    <sheet name="Centro de Salud Comunitario" sheetId="6" r:id="rId6"/>
    <sheet name="Correspondencia y Archivo" sheetId="18" r:id="rId7"/>
    <sheet name="Jurídico" sheetId="10" r:id="rId8"/>
    <sheet name="Almacen y suministro" sheetId="17" r:id="rId9"/>
    <sheet name="Administrativo" sheetId="20" r:id="rId10"/>
    <sheet name="Compras y Contrataciones" sheetId="13" r:id="rId11"/>
    <sheet name="Entrega" sheetId="15" r:id="rId12"/>
    <sheet name="Servicios Generales" sheetId="9" r:id="rId13"/>
    <sheet name="Financiero" sheetId="16" r:id="rId14"/>
    <sheet name="Programas Sociales" sheetId="5" r:id="rId15"/>
    <sheet name="OAI" sheetId="12" r:id="rId16"/>
    <sheet name="Provisiones" sheetId="7" r:id="rId17"/>
    <sheet name="Transportación" sheetId="8" r:id="rId18"/>
    <sheet name="Comunicaciónes" sheetId="11" r:id="rId1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2" l="1"/>
  <c r="F6" i="2"/>
  <c r="F5" i="2"/>
  <c r="C19" i="21" l="1"/>
  <c r="C15" i="21"/>
  <c r="F4" i="8"/>
  <c r="F3" i="8"/>
  <c r="F6" i="11"/>
  <c r="F5" i="11"/>
  <c r="F4" i="11"/>
  <c r="F3" i="11"/>
  <c r="G27" i="21"/>
  <c r="F5" i="7"/>
  <c r="F3" i="7"/>
  <c r="F6" i="7"/>
  <c r="F5" i="8" l="1"/>
  <c r="F7" i="11"/>
  <c r="F3" i="12"/>
  <c r="C22" i="21"/>
  <c r="M4" i="16"/>
  <c r="M5" i="16"/>
  <c r="M6" i="16"/>
  <c r="M3" i="16"/>
  <c r="F9" i="16"/>
  <c r="F8" i="16"/>
  <c r="F7" i="16"/>
  <c r="F6" i="16"/>
  <c r="F5" i="16"/>
  <c r="F4" i="16"/>
  <c r="F3" i="16"/>
  <c r="C18" i="21"/>
  <c r="F9" i="15"/>
  <c r="F8" i="15"/>
  <c r="F7" i="15"/>
  <c r="F6" i="15"/>
  <c r="F5" i="15"/>
  <c r="F4" i="15"/>
  <c r="F3" i="15"/>
  <c r="F10" i="15" s="1"/>
  <c r="F5" i="13" l="1"/>
  <c r="F4" i="13"/>
  <c r="F3" i="13"/>
  <c r="C24" i="21"/>
  <c r="C21" i="21"/>
  <c r="C17" i="21"/>
  <c r="C16" i="21"/>
  <c r="C14" i="21"/>
  <c r="F7" i="20" l="1"/>
  <c r="F6" i="20"/>
  <c r="F5" i="20"/>
  <c r="F4" i="20"/>
  <c r="F3" i="20"/>
  <c r="F4" i="17"/>
  <c r="F3" i="17"/>
  <c r="F6" i="10"/>
  <c r="F5" i="10"/>
  <c r="F4" i="10"/>
  <c r="F3" i="10"/>
  <c r="F4" i="18"/>
  <c r="F3" i="18"/>
  <c r="F5" i="6"/>
  <c r="F4" i="6"/>
  <c r="F3" i="6"/>
  <c r="F6" i="6" s="1"/>
  <c r="F8" i="2" l="1"/>
  <c r="F4" i="2"/>
  <c r="F3" i="2"/>
  <c r="F9" i="2"/>
  <c r="F8" i="20"/>
  <c r="F5" i="18"/>
  <c r="F5" i="17"/>
  <c r="F10" i="16"/>
  <c r="C26" i="21"/>
  <c r="F6" i="13"/>
  <c r="C23" i="21" s="1"/>
  <c r="F4" i="12"/>
  <c r="C20" i="21" s="1"/>
  <c r="F7" i="10"/>
  <c r="F5" i="9"/>
  <c r="F4" i="9"/>
  <c r="F3" i="9"/>
  <c r="F7" i="7"/>
  <c r="C12" i="21" s="1"/>
  <c r="F10" i="5"/>
  <c r="F9" i="5"/>
  <c r="F8" i="5"/>
  <c r="F7" i="5"/>
  <c r="F6" i="5"/>
  <c r="F5" i="5"/>
  <c r="F4" i="5"/>
  <c r="F3" i="5"/>
  <c r="F6" i="3"/>
  <c r="F5" i="3"/>
  <c r="F4" i="3"/>
  <c r="F3" i="3"/>
  <c r="F11" i="5" l="1"/>
  <c r="C11" i="21" s="1"/>
  <c r="F10" i="2"/>
  <c r="F6" i="9"/>
  <c r="F7" i="3"/>
  <c r="C25" i="21" s="1"/>
  <c r="C13" i="21" l="1"/>
  <c r="C27" i="21" s="1"/>
</calcChain>
</file>

<file path=xl/sharedStrings.xml><?xml version="1.0" encoding="utf-8"?>
<sst xmlns="http://schemas.openxmlformats.org/spreadsheetml/2006/main" count="525" uniqueCount="301">
  <si>
    <t>Plan Operativo Anual</t>
  </si>
  <si>
    <t>Departamento de Planificación y Desarrollo</t>
  </si>
  <si>
    <t>Unidad Ejecutora:</t>
  </si>
  <si>
    <t>Producto</t>
  </si>
  <si>
    <t>Código</t>
  </si>
  <si>
    <t>% Logro</t>
  </si>
  <si>
    <t>Departamento de Recursos Humanos</t>
  </si>
  <si>
    <t>Centro de Salud Comunitario</t>
  </si>
  <si>
    <t>Departamento de Provisiones</t>
  </si>
  <si>
    <t>Medio de Verificación</t>
  </si>
  <si>
    <t>Desempeño del área</t>
  </si>
  <si>
    <t xml:space="preserve">Unidad Ejecutora: </t>
  </si>
  <si>
    <t>Departamento de Programas Sociales</t>
  </si>
  <si>
    <t>Oficina de Acceso a la Información</t>
  </si>
  <si>
    <t>Departamento Jurídico</t>
  </si>
  <si>
    <t>Actividad</t>
  </si>
  <si>
    <t>División de Compras y Contrataciones</t>
  </si>
  <si>
    <t xml:space="preserve">Meta </t>
  </si>
  <si>
    <t>Division de Transportación</t>
  </si>
  <si>
    <t>Division de Servicios Generales</t>
  </si>
  <si>
    <t>Departamento de Comunicaciones</t>
  </si>
  <si>
    <t>División de Coordinación y Supervisión de Entrega de Ayudas Sociales</t>
  </si>
  <si>
    <t>División Financiera</t>
  </si>
  <si>
    <t>División de Almacén y Suministro</t>
  </si>
  <si>
    <t>Sección de Correspondencia y Archivo</t>
  </si>
  <si>
    <t>Instrucciones</t>
  </si>
  <si>
    <t>Verificar Nombre del área</t>
  </si>
  <si>
    <t>Paso</t>
  </si>
  <si>
    <t>Copiar productos/objetivos del POA que correspondan al periódo solicitado</t>
  </si>
  <si>
    <t>Copiar códigos de los objetivos</t>
  </si>
  <si>
    <t>Agregar resultado alcanzado en dicho trimestre</t>
  </si>
  <si>
    <t>Establecer meta correspondiente al trimestre en evaluación</t>
  </si>
  <si>
    <t xml:space="preserve">Si aplica Agregar nota justificativa de las desviaciones </t>
  </si>
  <si>
    <t>Agregar comentarios explicativos de las metas logradas</t>
  </si>
  <si>
    <t>Comentario:</t>
  </si>
  <si>
    <t>Justificacion de Desviaciones:</t>
  </si>
  <si>
    <t>Observacion</t>
  </si>
  <si>
    <t>Departamento Administrativo Financiero</t>
  </si>
  <si>
    <t>Agregar Medios de verificacion (evidencias) de los objetivos copiados</t>
  </si>
  <si>
    <t>A cada producto/objetivo logrado se le debe crear una carpeta con el código donde se cargaran las evidencias</t>
  </si>
  <si>
    <t xml:space="preserve">Informe de Monitoreo </t>
  </si>
  <si>
    <t>PD-1-2</t>
  </si>
  <si>
    <t>Reporte Trismestral Sistema NOBACI</t>
  </si>
  <si>
    <t>PD-2-3</t>
  </si>
  <si>
    <t>Elaboración y actualización de políticas/ procedimientos institucionales</t>
  </si>
  <si>
    <t>Planificación Operativa, monitoreo trimestral y evaluación final</t>
  </si>
  <si>
    <t>PD-2-7</t>
  </si>
  <si>
    <t>PD-2-8</t>
  </si>
  <si>
    <t>PD-1-1</t>
  </si>
  <si>
    <t>Indicadores Gubernamentales Gestionados</t>
  </si>
  <si>
    <t>Reporte de Indicadores</t>
  </si>
  <si>
    <t>Resultado T3</t>
  </si>
  <si>
    <t>PD-1-3</t>
  </si>
  <si>
    <t>Monitoreo de los Indicadores del SISMAP</t>
  </si>
  <si>
    <t>Autoevaluación CAF/ Informe CAF/ Plan de mejoras CAF/Correos de actualización MAP</t>
  </si>
  <si>
    <t>RH-1-1</t>
  </si>
  <si>
    <t>Plan de Capacitación Anual Implementado</t>
  </si>
  <si>
    <t>Informe Ejecución del Plan de Capacitación realizado/ Hojas de asistencia de capacitación realizadas</t>
  </si>
  <si>
    <t>RH-2-1</t>
  </si>
  <si>
    <t>Implementación del Sistema de Seguridad y Salud en el Trabajo (SISTAP)</t>
  </si>
  <si>
    <t>Evidencia listas de participantes/ Informe de ejecución del plan/fotos/Inscripción en el Simulacro</t>
  </si>
  <si>
    <t>Gestionar los indicadores del SISMAP</t>
  </si>
  <si>
    <t>RH-3-1</t>
  </si>
  <si>
    <t>Correos de remision de evidencias al MAP/ Captura de Pantalla de los porcentajes vigentes en el SISMAP</t>
  </si>
  <si>
    <t>RH-7-3</t>
  </si>
  <si>
    <t>Reclutamiento basado en perfiles y competencias</t>
  </si>
  <si>
    <t>Informe calificaciones Evaluación pre-empleo</t>
  </si>
  <si>
    <t>CSC-1-1</t>
  </si>
  <si>
    <t>Programa de Salud Preventiva</t>
  </si>
  <si>
    <t>Cronograma de charlas 2025/ Listas de Asistencia/ Fotos</t>
  </si>
  <si>
    <t>CSC-2-1</t>
  </si>
  <si>
    <t>Programa del programa de Planificación familiar y métodos anticonceptivos</t>
  </si>
  <si>
    <t>Cronograma de charlas realizadas/ Reporte de planificacion realizadas</t>
  </si>
  <si>
    <t>CSC-3-1</t>
  </si>
  <si>
    <t>Adquisición de medicamentos genéricos</t>
  </si>
  <si>
    <t>Solicitudes/ Correos/ Formularios/procesos de compras realizadas</t>
  </si>
  <si>
    <t>AYC-1-1</t>
  </si>
  <si>
    <t>Correspondencia Institucional Tramitada en el 2025.</t>
  </si>
  <si>
    <t>Informes de correspondencia recibida y remitida.</t>
  </si>
  <si>
    <t>AYC-2-1</t>
  </si>
  <si>
    <t>Archivo Central Institucional Gestionado en el 2025.</t>
  </si>
  <si>
    <t>Fotos/ registro de documentos recibidos y archivados</t>
  </si>
  <si>
    <t>JUR-1-1</t>
  </si>
  <si>
    <t>1. Elaboración y Revisión de documentos Legales</t>
  </si>
  <si>
    <t>Documentos legales revisados/ elaborados y legalizados</t>
  </si>
  <si>
    <t>Reporte de contratos registrados en el Sistema de la CGR.</t>
  </si>
  <si>
    <t>JUR-2-3</t>
  </si>
  <si>
    <t>2. Asistencia Legal a la institución y las áreas del PASP</t>
  </si>
  <si>
    <t>Control solicitudes de asistencia legal</t>
  </si>
  <si>
    <t>Adjudicación del proceso</t>
  </si>
  <si>
    <t>AS-1-1</t>
  </si>
  <si>
    <t>Asegurar la adquisición oportuna y eficiente de todos los insumos necesarios para las operaciones del PASP</t>
  </si>
  <si>
    <t>Reporte de Inventario trimestral sellado y firmado por el Encargado de Almacén y Suministro recibido por el Departamento Administrativo Financiero</t>
  </si>
  <si>
    <t>AS-1-2</t>
  </si>
  <si>
    <t>Reporte de cantidad existente de insumos recibido por el Departamento Administrativo Financiero</t>
  </si>
  <si>
    <t>Reporte de Conduces de entrega de mercancía del proveedor / Entradas al sistema/ Solicitud de mercancía de Producción / Transferencias realizadas por Almacén y Suministro</t>
  </si>
  <si>
    <t>AF-1-1</t>
  </si>
  <si>
    <t>Documentacion de políticas y procedimientos</t>
  </si>
  <si>
    <t>Procedimientos administrativos documentados y aprobados</t>
  </si>
  <si>
    <t>AF-2-1</t>
  </si>
  <si>
    <t>Capacitación al personal administrativo en normativas y procesos internos</t>
  </si>
  <si>
    <t>Listas de asistencia de las capacitaciones</t>
  </si>
  <si>
    <t>AF-3-1</t>
  </si>
  <si>
    <t>Implementación de un sistema digital de control de documentos administrativos para registrar, organizar y dar seguimiento a los documentos recibidos</t>
  </si>
  <si>
    <t>Base de datos de documentos digitalizados</t>
  </si>
  <si>
    <t>AF-4-1</t>
  </si>
  <si>
    <t>Mejora en la gestión y control de viáticos</t>
  </si>
  <si>
    <t>Reporte mensual de viáticos</t>
  </si>
  <si>
    <t>AF-5-1</t>
  </si>
  <si>
    <t>Eficientizar la elaboración de expedientes para pagos</t>
  </si>
  <si>
    <t>Registros de expedientes procesados</t>
  </si>
  <si>
    <t>Area</t>
  </si>
  <si>
    <t>Nivel de Cumplimiento</t>
  </si>
  <si>
    <t>Departamento de Planificacion y Desarrollo</t>
  </si>
  <si>
    <t>División de Servicios Generales</t>
  </si>
  <si>
    <t>División de Transportacion</t>
  </si>
  <si>
    <t>Division de Compras y Contrataciones</t>
  </si>
  <si>
    <t>Nivel de cumplimiento Institucional</t>
  </si>
  <si>
    <t>CYC-1-2</t>
  </si>
  <si>
    <t>Formulación del Plan Anual de Compras y Contrataciones (PACC 2025)</t>
  </si>
  <si>
    <t>CYC-2-1</t>
  </si>
  <si>
    <t>Gestión del Plan Anual de Compras 2025</t>
  </si>
  <si>
    <t>Reporte de evaluación trimestral del SISCOMPRAS</t>
  </si>
  <si>
    <t>CYC-4-1</t>
  </si>
  <si>
    <t>Gestión y monitoreo del Indicador SISCOMPRAS</t>
  </si>
  <si>
    <t xml:space="preserve">Calificación Trimestral Indicador SISCOMPRAS </t>
  </si>
  <si>
    <t>Reporte de evaluación trimestral del SISCOMPRAS/ Calificación obtenida en el sub indicador de planificación de compras</t>
  </si>
  <si>
    <t>CSE-1-1</t>
  </si>
  <si>
    <t>Coordinacion y Supervision del proceso de entrega de ayudas sociales</t>
  </si>
  <si>
    <t>Calendario semanal de nóminas fijas a entregar elaborado</t>
  </si>
  <si>
    <t>Correos de envío de reporte a planificación y desarrollo</t>
  </si>
  <si>
    <t>Reporte diario de conduces entregados</t>
  </si>
  <si>
    <t>Muestra de conduces con los supervisores responsables/ reportes de techados</t>
  </si>
  <si>
    <t>Reporte de registro de devoluciones</t>
  </si>
  <si>
    <t>Reporte de asignaciones de trabajo/ Minutas de reuniones realizadas</t>
  </si>
  <si>
    <t>CSE-1-2</t>
  </si>
  <si>
    <t>Correos de solicitud remitido a recursos humanos</t>
  </si>
  <si>
    <t>SG-1-1</t>
  </si>
  <si>
    <t xml:space="preserve">Mantenimiento de infraestructura fisica </t>
  </si>
  <si>
    <t>Oficios de solicitudes/reportes de mantenimientos realizados</t>
  </si>
  <si>
    <t>SG-2-1</t>
  </si>
  <si>
    <t>Gestion de servicios de mayordomia</t>
  </si>
  <si>
    <t>Programacion trimestral/</t>
  </si>
  <si>
    <t xml:space="preserve"> SG-4-1</t>
  </si>
  <si>
    <t>Gestion de apoyo tecnico unidad medica</t>
  </si>
  <si>
    <t>Matriz de limpieza por areas</t>
  </si>
  <si>
    <t>FIN-2-1</t>
  </si>
  <si>
    <t>Indice de gestión presupuestaria (IGP)</t>
  </si>
  <si>
    <t xml:space="preserve">Reporte de calificacion obtenida </t>
  </si>
  <si>
    <t>Subindicador 1.4. PRESENTACIÓN DE CONCILIACIONES BANCARIAS</t>
  </si>
  <si>
    <t>FIN-3-1</t>
  </si>
  <si>
    <t>Cumplimiento de los indicadores del ICI</t>
  </si>
  <si>
    <t>Reporte de la calificación publicada por e lCI</t>
  </si>
  <si>
    <t>Subindicador 2.4. RI DE ORDENES DE PAGOS</t>
  </si>
  <si>
    <t>FIN-6-1</t>
  </si>
  <si>
    <t>Gestión de Pagos realizada</t>
  </si>
  <si>
    <t>Ejecución Presupuestaria</t>
  </si>
  <si>
    <t>Subindicador 2.9. INFORME DE CIERRE DE OPERACIONES CONTABLES</t>
  </si>
  <si>
    <t>FIN-7-1</t>
  </si>
  <si>
    <t>Anticipos Financieros y Fondos en Efectivo administrados y ejecutados</t>
  </si>
  <si>
    <t>Cheques de Reposición de Caja Chica/ Reporte de Pagos ejecutados, libramientos regularizados sigef</t>
  </si>
  <si>
    <t>Subindicador 2.10. ARQUEOS DE CAJAS CHICAS</t>
  </si>
  <si>
    <t>FIN-8-1</t>
  </si>
  <si>
    <t>Declaracion de Impuestos (DGII) presentadas y pagadas</t>
  </si>
  <si>
    <t>Formulario IR3/IR7</t>
  </si>
  <si>
    <t>Promedio  Resultado Indicadores</t>
  </si>
  <si>
    <t>FIN-9-1</t>
  </si>
  <si>
    <t>Solicitudes de pagos debidamente analizados</t>
  </si>
  <si>
    <t>Reporte de revisión y análisis</t>
  </si>
  <si>
    <t>FIN-10-1</t>
  </si>
  <si>
    <t>Politicas y procedimientos elaborados y actualizados en el 2025.</t>
  </si>
  <si>
    <t>Documentos aprobados</t>
  </si>
  <si>
    <t>PS-1-1</t>
  </si>
  <si>
    <t>Entrega de Raciones Alimenticias</t>
  </si>
  <si>
    <t xml:space="preserve"> Cronológicos de Ayudas Sociales </t>
  </si>
  <si>
    <t>PS-1-2</t>
  </si>
  <si>
    <t>Equipamiento de Hogares a familias vulnerables</t>
  </si>
  <si>
    <t>PS-1-3</t>
  </si>
  <si>
    <t>Apoyo a mujeres de escasos recursos en estado de Gestación</t>
  </si>
  <si>
    <t>PS-1-4</t>
  </si>
  <si>
    <t>Remozamiento de techos a familias de escasos recursos para dignificar sus viviendas</t>
  </si>
  <si>
    <t>PS-1-5</t>
  </si>
  <si>
    <t>Ayudas económicas gastos medicos</t>
  </si>
  <si>
    <t>Reporte Consolidado Ayudas y procedimientos médicos</t>
  </si>
  <si>
    <t>PS-1-6</t>
  </si>
  <si>
    <t>Elaboración de propuestas de programas para aumentar la cobertura del Plan de Asistecia Social de la Presidencia</t>
  </si>
  <si>
    <t>Informe borrador de propuesta</t>
  </si>
  <si>
    <t>PS-2-1</t>
  </si>
  <si>
    <t>Evaluación de las solicitudes autorizada por Dirección General</t>
  </si>
  <si>
    <t>Reporte de evaluaciones vs autorizaciones de Dirección General</t>
  </si>
  <si>
    <t>PS-2-2</t>
  </si>
  <si>
    <t>Actualización continua de la carpeta de los reportes de Evaluación de Enero a Diciembre 2025</t>
  </si>
  <si>
    <t>Reportes de Evaluación 2025</t>
  </si>
  <si>
    <t>OAI-1-1</t>
  </si>
  <si>
    <t>Acceso a la información pública asegurada de acuerdo a lo establecido en la Ley 200-04 y normativa complementaria</t>
  </si>
  <si>
    <t>Estadísticas OAI/ Informe de cumplimiento de la Ley 200-04.</t>
  </si>
  <si>
    <t>PROV-1-1</t>
  </si>
  <si>
    <t>Incremento del empaque automatico de arroz</t>
  </si>
  <si>
    <t>Reporte de empaque de arroz</t>
  </si>
  <si>
    <t>PROV-1-2</t>
  </si>
  <si>
    <t xml:space="preserve">Reduccion las averias de productos </t>
  </si>
  <si>
    <t xml:space="preserve">Reporte de Produccion de raciones </t>
  </si>
  <si>
    <t>PROV-1-3</t>
  </si>
  <si>
    <t xml:space="preserve">Eficientización de los procesos de empaque </t>
  </si>
  <si>
    <t>PROV-1-4</t>
  </si>
  <si>
    <t>Redución los tiempos de proceso despacho de raciones.</t>
  </si>
  <si>
    <t>Observación</t>
  </si>
  <si>
    <t>DCO-1-1</t>
  </si>
  <si>
    <t>Plan de Comunicación Institucional Interna y Externa elaborado e implementado al 31 de diciembre 2025.</t>
  </si>
  <si>
    <t>Evidencia de actividades realizadas</t>
  </si>
  <si>
    <t>DCO-2-1</t>
  </si>
  <si>
    <t>Campaña Publicitaria de Proyecto Navidad realizada a al 31 de diciembre 2025.</t>
  </si>
  <si>
    <t>Evidencias de actividades realizadas/ publicaciones/ media tours/ Fotos</t>
  </si>
  <si>
    <t>DCO-2-2</t>
  </si>
  <si>
    <t>Estrategias de Comunicación Digital de la Institución y de la Dirección General del PASP implementadas en el período enero a diciembre 2025.</t>
  </si>
  <si>
    <t>Estrategia presentada, fotos y Presentación</t>
  </si>
  <si>
    <t>DCO-4-1</t>
  </si>
  <si>
    <t>Difusión de  actividades, boletines por los canales internos de comunicación</t>
  </si>
  <si>
    <t>Foto de los murales/ Boletines mensuales</t>
  </si>
  <si>
    <t>TRAN-1-1</t>
  </si>
  <si>
    <t>Servicios de Transportación Gestionados en el año 2025.</t>
  </si>
  <si>
    <t>Hojas de registro diario (libro de registro)</t>
  </si>
  <si>
    <t>TRAN-2-1</t>
  </si>
  <si>
    <t>Plan de mantenimiento de la flotilla vehicular implementado en el año 2025.</t>
  </si>
  <si>
    <t>Comprobante de mantenimientos realizados/ Oficios de remisión Depto. Administrativo</t>
  </si>
  <si>
    <t>Enero 2026</t>
  </si>
  <si>
    <t>Trimestre Octubre- Diciembre 2025</t>
  </si>
  <si>
    <t>Nivel de Desempeño Institucional T4</t>
  </si>
  <si>
    <t>Resultado T4</t>
  </si>
  <si>
    <t xml:space="preserve">Indicador </t>
  </si>
  <si>
    <t>Linea Base</t>
  </si>
  <si>
    <t>Meta Anual</t>
  </si>
  <si>
    <t>Cuarto Trimestre</t>
  </si>
  <si>
    <t>Oct</t>
  </si>
  <si>
    <t>Nov</t>
  </si>
  <si>
    <t>Dic</t>
  </si>
  <si>
    <t>1. Indicadores Gubernamentales Gestionados  en el año 2025.</t>
  </si>
  <si>
    <t>% del Promedio de Calificacion de los indicadores del SMMGP</t>
  </si>
  <si>
    <t>2. Incremento en el indice de avance de las NOBACI</t>
  </si>
  <si>
    <t>% de Avance en la implementación de las NOBACI</t>
  </si>
  <si>
    <t>3. Monitoreo de los Indicadores del SISMAP</t>
  </si>
  <si>
    <t>Autoevaluación realizada</t>
  </si>
  <si>
    <t>Correos institucionales de seguimiento/Autodiagnostico realizado/ Informe de autoevaluacion remitido al MAP</t>
  </si>
  <si>
    <t>Informes semestrales realizados</t>
  </si>
  <si>
    <t>Correos de envío a analista MAP</t>
  </si>
  <si>
    <t>4. Cumplimiento de IGP</t>
  </si>
  <si>
    <t>PD-1-4</t>
  </si>
  <si>
    <t>Seguimiento realizado</t>
  </si>
  <si>
    <t>Boletines realizados/ Correo de remision RAI</t>
  </si>
  <si>
    <t>Informes de avances trimestrales de la producción física y financiera</t>
  </si>
  <si>
    <t>Capturas de Registros de avances trimestrales en el SIGEF</t>
  </si>
  <si>
    <t>5. Informe Semestral de la memoria Institucional 2025</t>
  </si>
  <si>
    <t>PD-1-5</t>
  </si>
  <si>
    <t>Informe semestral de la memoria Institucional, elaborado de acuerdo a los plazos y criterios establecidos por el MINPRE</t>
  </si>
  <si>
    <t>Informe semestral  cargado al SAMI y evaluado por el MINPRE</t>
  </si>
  <si>
    <t>N/A</t>
  </si>
  <si>
    <t>6. Memoria anual de Rendición 2025</t>
  </si>
  <si>
    <t>PD-1-6</t>
  </si>
  <si>
    <t>Memoria Institucional, elaborada de acuerdo a los plazos y criterios establecidos por el MINPRE</t>
  </si>
  <si>
    <t>captura  de Memoria Institucional cargada al SAMI .</t>
  </si>
  <si>
    <t>7. Encuesta institucional de Satisfacción Ciudadana respecto a la calidad de los servicios públicos</t>
  </si>
  <si>
    <t>PD-2-1</t>
  </si>
  <si>
    <t>Encuesta realizada</t>
  </si>
  <si>
    <t>Informe de resultados/Correo de envío a analista MAP.</t>
  </si>
  <si>
    <t>8. Implementacion de Sistema de Monitoreo y Seguimiento Institucional</t>
  </si>
  <si>
    <t>PD-2-2</t>
  </si>
  <si>
    <t>Sistema Implementado</t>
  </si>
  <si>
    <t>Informe de implementacion resultados /Estadísticas</t>
  </si>
  <si>
    <t>9. Elaboración y actualización de políticas/ procedimientos institucionales</t>
  </si>
  <si>
    <t>Correos de socialización de documentos/ Hojas de socializacion</t>
  </si>
  <si>
    <t>10. Revision y actualizacion de la estructura organizacional</t>
  </si>
  <si>
    <t>PD-2-4</t>
  </si>
  <si>
    <t>Propuesta de actualizacion de estructura aprobada MAE</t>
  </si>
  <si>
    <t>Propuesta de actualizacion de estructura remitida al MAP.</t>
  </si>
  <si>
    <t>11. PEI 2025-2028 formulado</t>
  </si>
  <si>
    <t>PD-2-6</t>
  </si>
  <si>
    <t xml:space="preserve">Documento PEI </t>
  </si>
  <si>
    <t>Evidencias de reuniones/ hojas de instancias/Plan Estratégico institucional aprobado</t>
  </si>
  <si>
    <t>12. Planificación Operativa, monitoreo trimestral y evaluación final</t>
  </si>
  <si>
    <t xml:space="preserve">POA 2026 Aprobado </t>
  </si>
  <si>
    <t>Evidencias de reuniones/ coreos electronicos/ Matriz POA 2025 actualizada/ Informe de POA</t>
  </si>
  <si>
    <t>Monitoreo trimestral elaborados y publicados</t>
  </si>
  <si>
    <t>Informe de monitoreo POA 2025</t>
  </si>
  <si>
    <t>13. Formulación Presupuesto 2025</t>
  </si>
  <si>
    <t>Formulación Presupuesto Fisico Financiero</t>
  </si>
  <si>
    <t>Carga de presupuesto físico financiero al SIGEF</t>
  </si>
  <si>
    <t>14. Planificación Anual de compras y monitoreo trimestral</t>
  </si>
  <si>
    <t>PD-2-9</t>
  </si>
  <si>
    <t>PACC 2025 Aprobado y monitoreo trimestral realizado</t>
  </si>
  <si>
    <t>Minutas/Correos informativos</t>
  </si>
  <si>
    <t>15. Implementacion de Metodología de Valoración y Administración de Riesgos</t>
  </si>
  <si>
    <t>PD-3-1</t>
  </si>
  <si>
    <t>Riesgos identificados en la matriz de gestión de riesgos</t>
  </si>
  <si>
    <t>Matriz de Riesgos completada 2025</t>
  </si>
  <si>
    <t>16. Implementacion de Auditoría Institucional</t>
  </si>
  <si>
    <t>PD-3-2</t>
  </si>
  <si>
    <t>Documento aprobado y Aprobado /Plan Piloto Elaborado</t>
  </si>
  <si>
    <t>Procedimiento socializado/ Plan de Auditoía/ Informe de resultados</t>
  </si>
  <si>
    <t>Cumplimiento de IGP</t>
  </si>
  <si>
    <t>Memoria anual de Rendición 2025</t>
  </si>
  <si>
    <t xml:space="preserve"> Implementacion de Sistema de Monitoreo y Seguimiento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</si>
</sst>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[$RD$-1C0A]* #,##0.00_ ;_-[$RD$-1C0A]* \-#,##0.00\ ;_-[$RD$-1C0A]* &quot; - &quot;??_ ;_-@_ 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theme="4" tint="-0.499984740745262"/>
      <name val="Times New Roman"/>
      <family val="1"/>
    </font>
    <font>
      <sz val="10"/>
      <name val="Arial"/>
      <family val="2"/>
    </font>
    <font>
      <sz val="14"/>
      <color rgb="FF002060"/>
      <name val="Times New Roman"/>
      <family val="1"/>
    </font>
    <font>
      <b/>
      <sz val="16"/>
      <color theme="0"/>
      <name val="Times New Roman"/>
      <family val="1"/>
    </font>
    <font>
      <b/>
      <sz val="16"/>
      <color theme="4" tint="-0.499984740745262"/>
      <name val="Times New Roman"/>
      <family val="1"/>
    </font>
    <font>
      <b/>
      <sz val="14"/>
      <color rgb="FF002060"/>
      <name val="Times New Roman"/>
      <family val="1"/>
    </font>
    <font>
      <sz val="14"/>
      <color rgb="FF002060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color theme="1"/>
      <name val="Calibri"/>
      <family val="2"/>
      <scheme val="minor"/>
    </font>
    <font>
      <b/>
      <sz val="24"/>
      <color theme="4" tint="-0.499984740745262"/>
      <name val="Times New Roman"/>
      <family val="1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3"/>
      <color rgb="FF002060"/>
      <name val="Times New Roman"/>
      <family val="1"/>
    </font>
    <font>
      <sz val="15"/>
      <color rgb="FF002060"/>
      <name val="Times New Roman"/>
      <family val="1"/>
    </font>
    <font>
      <b/>
      <sz val="11"/>
      <color theme="1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rgb="FF002060"/>
      <name val="Times New Roman"/>
      <family val="1"/>
    </font>
    <font>
      <sz val="9"/>
      <color rgb="FF212529"/>
      <name val="Arial"/>
      <family val="2"/>
    </font>
    <font>
      <b/>
      <sz val="18"/>
      <color theme="0"/>
      <name val="Times New Roman"/>
      <family val="1"/>
    </font>
    <font>
      <b/>
      <sz val="15"/>
      <color theme="0"/>
      <name val="Times New Roman"/>
      <family val="1"/>
    </font>
    <font>
      <sz val="15"/>
      <color theme="8" tint="-0.499984740745262"/>
      <name val="Times New Roman"/>
      <family val="1"/>
    </font>
    <font>
      <b/>
      <sz val="15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3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1" fillId="0" borderId="0"/>
    <xf numFmtId="165" fontId="12" fillId="5" borderId="1">
      <alignment horizontal="center" vertical="center"/>
    </xf>
  </cellStyleXfs>
  <cellXfs count="146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9" fontId="7" fillId="3" borderId="1" xfId="2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9" fontId="8" fillId="0" borderId="1" xfId="2" applyFont="1" applyBorder="1" applyAlignment="1">
      <alignment horizontal="center" vertical="center"/>
    </xf>
    <xf numFmtId="9" fontId="4" fillId="0" borderId="1" xfId="2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9" fontId="4" fillId="3" borderId="1" xfId="2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10" fontId="0" fillId="0" borderId="0" xfId="0" applyNumberFormat="1"/>
    <xf numFmtId="0" fontId="14" fillId="0" borderId="1" xfId="0" applyFont="1" applyBorder="1" applyAlignment="1">
      <alignment horizontal="center"/>
    </xf>
    <xf numFmtId="0" fontId="0" fillId="0" borderId="1" xfId="0" applyBorder="1"/>
    <xf numFmtId="0" fontId="5" fillId="2" borderId="3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vertical="center" wrapText="1"/>
    </xf>
    <xf numFmtId="0" fontId="16" fillId="6" borderId="1" xfId="0" applyFont="1" applyFill="1" applyBorder="1" applyAlignment="1">
      <alignment horizontal="center"/>
    </xf>
    <xf numFmtId="9" fontId="7" fillId="3" borderId="4" xfId="2" applyFont="1" applyFill="1" applyBorder="1" applyAlignment="1">
      <alignment horizontal="center" vertical="center" wrapText="1"/>
    </xf>
    <xf numFmtId="9" fontId="4" fillId="0" borderId="2" xfId="0" applyNumberFormat="1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9" fontId="18" fillId="0" borderId="1" xfId="2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0" fillId="0" borderId="6" xfId="0" applyBorder="1"/>
    <xf numFmtId="0" fontId="18" fillId="7" borderId="1" xfId="1" applyFont="1" applyFill="1" applyBorder="1" applyAlignment="1" applyProtection="1">
      <alignment horizontal="left" vertical="center" wrapText="1"/>
      <protection locked="0"/>
    </xf>
    <xf numFmtId="0" fontId="18" fillId="0" borderId="1" xfId="0" applyFont="1" applyBorder="1" applyAlignment="1">
      <alignment horizontal="left" vertical="center" wrapText="1"/>
    </xf>
    <xf numFmtId="9" fontId="4" fillId="3" borderId="2" xfId="2" applyFont="1" applyFill="1" applyBorder="1" applyAlignment="1">
      <alignment horizontal="center" vertical="center" wrapText="1"/>
    </xf>
    <xf numFmtId="1" fontId="4" fillId="0" borderId="1" xfId="2" applyNumberFormat="1" applyFont="1" applyBorder="1" applyAlignment="1">
      <alignment horizontal="center" vertical="center" wrapText="1"/>
    </xf>
    <xf numFmtId="1" fontId="4" fillId="0" borderId="2" xfId="2" applyNumberFormat="1" applyFont="1" applyBorder="1" applyAlignment="1">
      <alignment horizontal="center" vertical="center" wrapText="1"/>
    </xf>
    <xf numFmtId="1" fontId="4" fillId="0" borderId="2" xfId="2" applyNumberFormat="1" applyFont="1" applyBorder="1" applyAlignment="1">
      <alignment vertical="center" wrapText="1"/>
    </xf>
    <xf numFmtId="9" fontId="4" fillId="8" borderId="1" xfId="2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center"/>
    </xf>
    <xf numFmtId="0" fontId="21" fillId="6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2" fillId="0" borderId="0" xfId="0" applyFont="1" applyAlignment="1">
      <alignment vertical="center"/>
    </xf>
    <xf numFmtId="0" fontId="14" fillId="0" borderId="1" xfId="0" applyFont="1" applyBorder="1" applyAlignment="1">
      <alignment vertical="center"/>
    </xf>
    <xf numFmtId="9" fontId="14" fillId="0" borderId="1" xfId="2" applyFont="1" applyBorder="1" applyAlignment="1">
      <alignment horizontal="center" vertical="center"/>
    </xf>
    <xf numFmtId="9" fontId="0" fillId="0" borderId="0" xfId="2" applyFont="1"/>
    <xf numFmtId="0" fontId="14" fillId="0" borderId="4" xfId="0" applyFont="1" applyBorder="1" applyAlignment="1">
      <alignment vertical="center" wrapText="1"/>
    </xf>
    <xf numFmtId="9" fontId="14" fillId="0" borderId="4" xfId="2" applyFont="1" applyBorder="1" applyAlignment="1">
      <alignment horizontal="center" vertical="center"/>
    </xf>
    <xf numFmtId="0" fontId="23" fillId="9" borderId="1" xfId="0" applyFont="1" applyFill="1" applyBorder="1"/>
    <xf numFmtId="9" fontId="23" fillId="9" borderId="1" xfId="0" applyNumberFormat="1" applyFont="1" applyFill="1" applyBorder="1" applyAlignment="1">
      <alignment horizontal="center"/>
    </xf>
    <xf numFmtId="0" fontId="18" fillId="0" borderId="2" xfId="0" applyFont="1" applyBorder="1" applyAlignment="1">
      <alignment horizontal="center" vertical="center" wrapText="1"/>
    </xf>
    <xf numFmtId="9" fontId="18" fillId="0" borderId="1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9" fontId="4" fillId="0" borderId="1" xfId="2" applyFont="1" applyBorder="1" applyAlignment="1">
      <alignment horizontal="center" vertical="center"/>
    </xf>
    <xf numFmtId="9" fontId="4" fillId="10" borderId="1" xfId="2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wrapText="1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wrapText="1"/>
    </xf>
    <xf numFmtId="3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vertical="center" wrapText="1"/>
    </xf>
    <xf numFmtId="9" fontId="18" fillId="0" borderId="2" xfId="2" applyFont="1" applyBorder="1" applyAlignment="1">
      <alignment horizontal="center" vertical="center" wrapText="1"/>
    </xf>
    <xf numFmtId="0" fontId="27" fillId="10" borderId="1" xfId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9" fontId="4" fillId="11" borderId="2" xfId="0" applyNumberFormat="1" applyFont="1" applyFill="1" applyBorder="1" applyAlignment="1">
      <alignment horizontal="center" vertical="center" wrapText="1"/>
    </xf>
    <xf numFmtId="1" fontId="4" fillId="0" borderId="1" xfId="2" applyNumberFormat="1" applyFont="1" applyBorder="1" applyAlignment="1">
      <alignment horizontal="left" vertical="center" wrapText="1"/>
    </xf>
    <xf numFmtId="9" fontId="0" fillId="0" borderId="0" xfId="0" applyNumberFormat="1"/>
    <xf numFmtId="0" fontId="19" fillId="7" borderId="1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top"/>
    </xf>
    <xf numFmtId="0" fontId="24" fillId="4" borderId="1" xfId="0" applyFont="1" applyFill="1" applyBorder="1" applyAlignment="1">
      <alignment horizontal="center" vertical="center" wrapText="1"/>
    </xf>
    <xf numFmtId="0" fontId="24" fillId="4" borderId="7" xfId="0" applyFont="1" applyFill="1" applyBorder="1" applyAlignment="1">
      <alignment horizontal="center" vertical="center" wrapText="1"/>
    </xf>
    <xf numFmtId="0" fontId="24" fillId="4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0" fontId="14" fillId="0" borderId="1" xfId="0" applyFont="1" applyBorder="1" applyAlignment="1">
      <alignment horizontal="left"/>
    </xf>
    <xf numFmtId="0" fontId="13" fillId="4" borderId="0" xfId="0" applyFont="1" applyFill="1" applyAlignment="1">
      <alignment horizontal="center"/>
    </xf>
    <xf numFmtId="0" fontId="16" fillId="6" borderId="1" xfId="0" applyFont="1" applyFill="1" applyBorder="1" applyAlignment="1">
      <alignment horizontal="center"/>
    </xf>
    <xf numFmtId="0" fontId="20" fillId="0" borderId="0" xfId="0" applyFont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9" fillId="0" borderId="2" xfId="1" applyFont="1" applyBorder="1" applyAlignment="1">
      <alignment horizontal="center" vertical="center" wrapText="1"/>
    </xf>
    <xf numFmtId="0" fontId="29" fillId="0" borderId="3" xfId="1" applyFont="1" applyBorder="1" applyAlignment="1">
      <alignment horizontal="center" vertical="center" wrapText="1"/>
    </xf>
    <xf numFmtId="0" fontId="29" fillId="0" borderId="4" xfId="1" applyFont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9" fontId="4" fillId="4" borderId="8" xfId="0" applyNumberFormat="1" applyFont="1" applyFill="1" applyBorder="1" applyAlignment="1">
      <alignment horizontal="center" vertical="center" wrapText="1"/>
    </xf>
    <xf numFmtId="9" fontId="4" fillId="4" borderId="14" xfId="0" applyNumberFormat="1" applyFont="1" applyFill="1" applyBorder="1" applyAlignment="1">
      <alignment horizontal="center" vertical="center" wrapText="1"/>
    </xf>
    <xf numFmtId="9" fontId="4" fillId="4" borderId="9" xfId="0" applyNumberFormat="1" applyFont="1" applyFill="1" applyBorder="1" applyAlignment="1">
      <alignment horizontal="center" vertical="center" wrapText="1"/>
    </xf>
    <xf numFmtId="9" fontId="4" fillId="4" borderId="7" xfId="0" applyNumberFormat="1" applyFont="1" applyFill="1" applyBorder="1" applyAlignment="1">
      <alignment horizontal="center" vertical="center" wrapText="1"/>
    </xf>
    <xf numFmtId="9" fontId="4" fillId="4" borderId="0" xfId="0" applyNumberFormat="1" applyFont="1" applyFill="1" applyAlignment="1">
      <alignment horizontal="center" vertical="center" wrapText="1"/>
    </xf>
    <xf numFmtId="9" fontId="4" fillId="4" borderId="15" xfId="0" applyNumberFormat="1" applyFont="1" applyFill="1" applyBorder="1" applyAlignment="1">
      <alignment horizontal="center" vertical="center" wrapText="1"/>
    </xf>
    <xf numFmtId="9" fontId="4" fillId="4" borderId="12" xfId="0" applyNumberFormat="1" applyFont="1" applyFill="1" applyBorder="1" applyAlignment="1">
      <alignment horizontal="center" vertical="center" wrapText="1"/>
    </xf>
    <xf numFmtId="9" fontId="4" fillId="4" borderId="5" xfId="0" applyNumberFormat="1" applyFont="1" applyFill="1" applyBorder="1" applyAlignment="1">
      <alignment horizontal="center" vertical="center" wrapText="1"/>
    </xf>
    <xf numFmtId="9" fontId="4" fillId="4" borderId="13" xfId="0" applyNumberFormat="1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9" fontId="4" fillId="0" borderId="2" xfId="0" applyNumberFormat="1" applyFont="1" applyBorder="1" applyAlignment="1">
      <alignment horizontal="center" vertical="center" wrapText="1"/>
    </xf>
    <xf numFmtId="9" fontId="4" fillId="0" borderId="3" xfId="0" applyNumberFormat="1" applyFont="1" applyBorder="1" applyAlignment="1">
      <alignment horizontal="center" vertical="center" wrapText="1"/>
    </xf>
    <xf numFmtId="9" fontId="4" fillId="0" borderId="4" xfId="0" applyNumberFormat="1" applyFont="1" applyBorder="1" applyAlignment="1">
      <alignment horizontal="center" vertical="center" wrapText="1"/>
    </xf>
    <xf numFmtId="0" fontId="26" fillId="2" borderId="10" xfId="0" applyFont="1" applyFill="1" applyBorder="1" applyAlignment="1">
      <alignment horizontal="center" vertical="center" wrapText="1"/>
    </xf>
    <xf numFmtId="0" fontId="26" fillId="2" borderId="11" xfId="0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 wrapText="1"/>
    </xf>
    <xf numFmtId="9" fontId="28" fillId="0" borderId="8" xfId="2" applyFont="1" applyBorder="1" applyAlignment="1">
      <alignment horizontal="center" vertical="center" wrapText="1"/>
    </xf>
    <xf numFmtId="9" fontId="28" fillId="0" borderId="14" xfId="2" applyFont="1" applyBorder="1" applyAlignment="1">
      <alignment horizontal="center" vertical="center" wrapText="1"/>
    </xf>
    <xf numFmtId="9" fontId="28" fillId="0" borderId="9" xfId="2" applyFont="1" applyBorder="1" applyAlignment="1">
      <alignment horizontal="center" vertical="center" wrapText="1"/>
    </xf>
    <xf numFmtId="9" fontId="28" fillId="0" borderId="7" xfId="2" applyFont="1" applyBorder="1" applyAlignment="1">
      <alignment horizontal="center" vertical="center" wrapText="1"/>
    </xf>
    <xf numFmtId="9" fontId="28" fillId="0" borderId="0" xfId="2" applyFont="1" applyBorder="1" applyAlignment="1">
      <alignment horizontal="center" vertical="center" wrapText="1"/>
    </xf>
    <xf numFmtId="9" fontId="28" fillId="0" borderId="15" xfId="2" applyFont="1" applyBorder="1" applyAlignment="1">
      <alignment horizontal="center" vertical="center" wrapText="1"/>
    </xf>
    <xf numFmtId="9" fontId="28" fillId="0" borderId="12" xfId="2" applyFont="1" applyBorder="1" applyAlignment="1">
      <alignment horizontal="center" vertical="center" wrapText="1"/>
    </xf>
    <xf numFmtId="9" fontId="28" fillId="0" borderId="5" xfId="2" applyFont="1" applyBorder="1" applyAlignment="1">
      <alignment horizontal="center" vertical="center" wrapText="1"/>
    </xf>
    <xf numFmtId="9" fontId="28" fillId="0" borderId="13" xfId="2" applyFont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9" fontId="4" fillId="0" borderId="1" xfId="2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9" fontId="7" fillId="8" borderId="1" xfId="2" applyFont="1" applyFill="1" applyBorder="1" applyAlignment="1">
      <alignment horizontal="center" vertical="center" wrapText="1"/>
    </xf>
  </cellXfs>
  <cellStyles count="8">
    <cellStyle name="ArticleBody_currency" xfId="7" xr:uid="{81CC6EDC-5085-4B2A-AE94-AF4F9FBF0CB4}"/>
    <cellStyle name="Millares 2" xfId="3" xr:uid="{3D3FED33-A5AD-4A31-874A-8D307BC282E3}"/>
    <cellStyle name="Normal" xfId="0" builtinId="0"/>
    <cellStyle name="Normal 2" xfId="1" xr:uid="{BDD08865-BC5C-4726-B46E-84A8D223AFE8}"/>
    <cellStyle name="Normal 2 2" xfId="6" xr:uid="{B4099203-C0F0-41A8-9B95-EE616106ADFE}"/>
    <cellStyle name="Normal 3" xfId="4" xr:uid="{3FF4DFD9-9639-41FE-AA0A-2C038A553EB7}"/>
    <cellStyle name="Porcentaje" xfId="2" builtinId="5"/>
    <cellStyle name="Porcentaje 2" xfId="5" xr:uid="{EA507894-6939-404F-87FC-FB3F23904F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992358</xdr:colOff>
      <xdr:row>9</xdr:row>
      <xdr:rowOff>76199</xdr:rowOff>
    </xdr:from>
    <xdr:to>
      <xdr:col>5</xdr:col>
      <xdr:colOff>695961</xdr:colOff>
      <xdr:row>27</xdr:row>
      <xdr:rowOff>95250</xdr:rowOff>
    </xdr:to>
    <xdr:pic>
      <xdr:nvPicPr>
        <xdr:cNvPr id="2" name="19 Imagen">
          <a:extLst>
            <a:ext uri="{FF2B5EF4-FFF2-40B4-BE49-F238E27FC236}">
              <a16:creationId xmlns:a16="http://schemas.microsoft.com/office/drawing/2014/main" id="{CF5DC01A-3124-453F-9D0E-5CF4EE7637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358" y="2247899"/>
          <a:ext cx="3999378" cy="34480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1323975</xdr:colOff>
      <xdr:row>0</xdr:row>
      <xdr:rowOff>142875</xdr:rowOff>
    </xdr:from>
    <xdr:to>
      <xdr:col>1</xdr:col>
      <xdr:colOff>3124200</xdr:colOff>
      <xdr:row>7</xdr:row>
      <xdr:rowOff>86104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A322E4A-E541-4EF3-B79D-AAC73B8DC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9300" y="142875"/>
          <a:ext cx="1800225" cy="12767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G32"/>
  <sheetViews>
    <sheetView workbookViewId="0">
      <selection activeCell="J13" sqref="J13"/>
    </sheetView>
  </sheetViews>
  <sheetFormatPr baseColWidth="10" defaultRowHeight="15" x14ac:dyDescent="0.25"/>
  <cols>
    <col min="1" max="1" width="18.7109375" customWidth="1"/>
  </cols>
  <sheetData>
    <row r="6" spans="1:7" ht="33" x14ac:dyDescent="0.45">
      <c r="A6" s="75" t="s">
        <v>0</v>
      </c>
      <c r="B6" s="75"/>
      <c r="C6" s="75"/>
      <c r="D6" s="75"/>
      <c r="E6" s="75"/>
      <c r="F6" s="75"/>
      <c r="G6" s="75"/>
    </row>
    <row r="7" spans="1:7" ht="33" x14ac:dyDescent="0.45">
      <c r="A7" s="75" t="s">
        <v>226</v>
      </c>
      <c r="B7" s="75"/>
      <c r="C7" s="75"/>
      <c r="D7" s="75"/>
      <c r="E7" s="75"/>
      <c r="F7" s="75"/>
      <c r="G7" s="75"/>
    </row>
    <row r="30" spans="1:7" ht="20.25" x14ac:dyDescent="0.3">
      <c r="A30" s="76" t="s">
        <v>40</v>
      </c>
      <c r="B30" s="76"/>
      <c r="C30" s="76"/>
      <c r="D30" s="76"/>
      <c r="E30" s="76"/>
      <c r="F30" s="76"/>
      <c r="G30" s="76"/>
    </row>
    <row r="31" spans="1:7" ht="20.25" x14ac:dyDescent="0.3">
      <c r="A31" s="76" t="s">
        <v>1</v>
      </c>
      <c r="B31" s="76"/>
      <c r="C31" s="76"/>
      <c r="D31" s="76"/>
      <c r="E31" s="76"/>
      <c r="F31" s="76"/>
      <c r="G31" s="76"/>
    </row>
    <row r="32" spans="1:7" ht="20.25" x14ac:dyDescent="0.3">
      <c r="A32" s="77" t="s">
        <v>225</v>
      </c>
      <c r="B32" s="77"/>
      <c r="C32" s="77"/>
      <c r="D32" s="77"/>
      <c r="E32" s="77"/>
      <c r="F32" s="77"/>
      <c r="G32" s="77"/>
    </row>
  </sheetData>
  <mergeCells count="5">
    <mergeCell ref="A6:G6"/>
    <mergeCell ref="A7:G7"/>
    <mergeCell ref="A31:G31"/>
    <mergeCell ref="A32:G32"/>
    <mergeCell ref="A30:G30"/>
  </mergeCells>
  <pageMargins left="0.7" right="0.7" top="0.75" bottom="0.75" header="0.3" footer="0.3"/>
  <pageSetup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AED68-F6B3-4777-9C6C-7EEAB0EEFCB4}">
  <dimension ref="A1:H24"/>
  <sheetViews>
    <sheetView workbookViewId="0">
      <selection activeCell="D5" sqref="D5"/>
    </sheetView>
  </sheetViews>
  <sheetFormatPr baseColWidth="10" defaultColWidth="32.28515625" defaultRowHeight="15" x14ac:dyDescent="0.25"/>
  <cols>
    <col min="1" max="1" width="11.28515625" bestFit="1" customWidth="1"/>
    <col min="2" max="2" width="47.140625" customWidth="1"/>
    <col min="3" max="3" width="30" customWidth="1"/>
    <col min="4" max="4" width="16.5703125" customWidth="1"/>
    <col min="5" max="5" width="16.85546875" customWidth="1"/>
    <col min="6" max="6" width="13.42578125" bestFit="1" customWidth="1"/>
    <col min="7" max="7" width="17.42578125" bestFit="1" customWidth="1"/>
  </cols>
  <sheetData>
    <row r="1" spans="1:8" ht="20.25" customHeight="1" x14ac:dyDescent="0.25">
      <c r="A1" s="72" t="s">
        <v>2</v>
      </c>
      <c r="B1" s="72"/>
      <c r="C1" s="73" t="s">
        <v>37</v>
      </c>
      <c r="D1" s="74"/>
      <c r="E1" s="74"/>
      <c r="F1" s="74"/>
      <c r="G1" s="74"/>
    </row>
    <row r="2" spans="1:8" ht="40.5" x14ac:dyDescent="0.25">
      <c r="A2" s="1" t="s">
        <v>4</v>
      </c>
      <c r="B2" s="1" t="s">
        <v>3</v>
      </c>
      <c r="C2" s="1" t="s">
        <v>9</v>
      </c>
      <c r="D2" s="1" t="s">
        <v>17</v>
      </c>
      <c r="E2" s="1" t="s">
        <v>228</v>
      </c>
      <c r="F2" s="1" t="s">
        <v>5</v>
      </c>
      <c r="G2" s="15" t="s">
        <v>36</v>
      </c>
    </row>
    <row r="3" spans="1:8" ht="72" customHeight="1" x14ac:dyDescent="0.25">
      <c r="A3" s="31" t="s">
        <v>96</v>
      </c>
      <c r="B3" s="66" t="s">
        <v>97</v>
      </c>
      <c r="C3" s="31" t="s">
        <v>98</v>
      </c>
      <c r="D3" s="31">
        <v>3</v>
      </c>
      <c r="E3" s="31">
        <v>2</v>
      </c>
      <c r="F3" s="34">
        <f t="shared" ref="F3:F7" si="0">SUM(E3:E3)/D3</f>
        <v>0.66666666666666663</v>
      </c>
      <c r="G3" s="14"/>
      <c r="H3" s="12"/>
    </row>
    <row r="4" spans="1:8" ht="37.5" x14ac:dyDescent="0.25">
      <c r="A4" s="32" t="s">
        <v>99</v>
      </c>
      <c r="B4" s="33" t="s">
        <v>100</v>
      </c>
      <c r="C4" s="31" t="s">
        <v>101</v>
      </c>
      <c r="D4" s="31">
        <v>1</v>
      </c>
      <c r="E4" s="31">
        <v>1</v>
      </c>
      <c r="F4" s="8">
        <f t="shared" si="0"/>
        <v>1</v>
      </c>
      <c r="G4" s="14"/>
    </row>
    <row r="5" spans="1:8" ht="75" x14ac:dyDescent="0.25">
      <c r="A5" s="31" t="s">
        <v>102</v>
      </c>
      <c r="B5" s="66" t="s">
        <v>103</v>
      </c>
      <c r="C5" s="31" t="s">
        <v>104</v>
      </c>
      <c r="D5" s="31">
        <v>1</v>
      </c>
      <c r="E5" s="31">
        <v>1</v>
      </c>
      <c r="F5" s="8">
        <f>SUM(E5:E5)/D5</f>
        <v>1</v>
      </c>
      <c r="G5" s="14"/>
    </row>
    <row r="6" spans="1:8" ht="37.5" x14ac:dyDescent="0.25">
      <c r="A6" s="31" t="s">
        <v>105</v>
      </c>
      <c r="B6" s="66" t="s">
        <v>106</v>
      </c>
      <c r="C6" s="31" t="s">
        <v>107</v>
      </c>
      <c r="D6" s="31">
        <v>1</v>
      </c>
      <c r="E6" s="31">
        <v>1</v>
      </c>
      <c r="F6" s="8">
        <f t="shared" si="0"/>
        <v>1</v>
      </c>
      <c r="G6" s="14"/>
    </row>
    <row r="7" spans="1:8" ht="36.75" customHeight="1" x14ac:dyDescent="0.25">
      <c r="A7" s="31" t="s">
        <v>108</v>
      </c>
      <c r="B7" s="66" t="s">
        <v>109</v>
      </c>
      <c r="C7" s="31" t="s">
        <v>110</v>
      </c>
      <c r="D7" s="31">
        <v>1</v>
      </c>
      <c r="E7" s="31">
        <v>1</v>
      </c>
      <c r="F7" s="8">
        <f t="shared" si="0"/>
        <v>1</v>
      </c>
      <c r="G7" s="14"/>
    </row>
    <row r="8" spans="1:8" ht="18.75" x14ac:dyDescent="0.25">
      <c r="D8" s="69" t="s">
        <v>10</v>
      </c>
      <c r="E8" s="70"/>
      <c r="F8" s="2">
        <f>AVERAGE(F3:F7)</f>
        <v>0.93333333333333324</v>
      </c>
    </row>
    <row r="12" spans="1:8" ht="21" customHeight="1" x14ac:dyDescent="0.25">
      <c r="A12" s="71" t="s">
        <v>34</v>
      </c>
      <c r="B12" s="71"/>
      <c r="C12" s="71"/>
      <c r="D12" s="71"/>
      <c r="E12" s="71"/>
      <c r="F12" s="71"/>
    </row>
    <row r="13" spans="1:8" x14ac:dyDescent="0.25">
      <c r="A13" s="71"/>
      <c r="B13" s="71"/>
      <c r="C13" s="71"/>
      <c r="D13" s="71"/>
      <c r="E13" s="71"/>
      <c r="F13" s="71"/>
    </row>
    <row r="14" spans="1:8" x14ac:dyDescent="0.25">
      <c r="A14" s="71"/>
      <c r="B14" s="71"/>
      <c r="C14" s="71"/>
      <c r="D14" s="71"/>
      <c r="E14" s="71"/>
      <c r="F14" s="71"/>
    </row>
    <row r="15" spans="1:8" x14ac:dyDescent="0.25">
      <c r="A15" s="71"/>
      <c r="B15" s="71"/>
      <c r="C15" s="71"/>
      <c r="D15" s="71"/>
      <c r="E15" s="71"/>
      <c r="F15" s="71"/>
    </row>
    <row r="16" spans="1:8" x14ac:dyDescent="0.25">
      <c r="A16" s="71"/>
      <c r="B16" s="71"/>
      <c r="C16" s="71"/>
      <c r="D16" s="71"/>
      <c r="E16" s="71"/>
      <c r="F16" s="71"/>
    </row>
    <row r="17" spans="1:6" ht="55.5" customHeight="1" x14ac:dyDescent="0.25">
      <c r="A17" s="71"/>
      <c r="B17" s="71"/>
      <c r="C17" s="71"/>
      <c r="D17" s="71"/>
      <c r="E17" s="71"/>
      <c r="F17" s="71"/>
    </row>
    <row r="19" spans="1:6" x14ac:dyDescent="0.25">
      <c r="A19" s="71" t="s">
        <v>35</v>
      </c>
      <c r="B19" s="71"/>
      <c r="C19" s="71"/>
      <c r="D19" s="71"/>
      <c r="E19" s="71"/>
      <c r="F19" s="71"/>
    </row>
    <row r="20" spans="1:6" x14ac:dyDescent="0.25">
      <c r="A20" s="71"/>
      <c r="B20" s="71"/>
      <c r="C20" s="71"/>
      <c r="D20" s="71"/>
      <c r="E20" s="71"/>
      <c r="F20" s="71"/>
    </row>
    <row r="21" spans="1:6" x14ac:dyDescent="0.25">
      <c r="A21" s="71"/>
      <c r="B21" s="71"/>
      <c r="C21" s="71"/>
      <c r="D21" s="71"/>
      <c r="E21" s="71"/>
      <c r="F21" s="71"/>
    </row>
    <row r="22" spans="1:6" x14ac:dyDescent="0.25">
      <c r="A22" s="71"/>
      <c r="B22" s="71"/>
      <c r="C22" s="71"/>
      <c r="D22" s="71"/>
      <c r="E22" s="71"/>
      <c r="F22" s="71"/>
    </row>
    <row r="23" spans="1:6" x14ac:dyDescent="0.25">
      <c r="A23" s="71"/>
      <c r="B23" s="71"/>
      <c r="C23" s="71"/>
      <c r="D23" s="71"/>
      <c r="E23" s="71"/>
      <c r="F23" s="71"/>
    </row>
    <row r="24" spans="1:6" ht="51.75" customHeight="1" x14ac:dyDescent="0.25">
      <c r="A24" s="71"/>
      <c r="B24" s="71"/>
      <c r="C24" s="71"/>
      <c r="D24" s="71"/>
      <c r="E24" s="71"/>
      <c r="F24" s="71"/>
    </row>
  </sheetData>
  <mergeCells count="5">
    <mergeCell ref="A1:B1"/>
    <mergeCell ref="D8:E8"/>
    <mergeCell ref="A12:F17"/>
    <mergeCell ref="A19:F24"/>
    <mergeCell ref="C1:G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C9AFE-59D9-4F93-B956-A693C0D82E33}">
  <sheetPr>
    <pageSetUpPr fitToPage="1"/>
  </sheetPr>
  <dimension ref="A1:G22"/>
  <sheetViews>
    <sheetView workbookViewId="0">
      <selection activeCell="E5" sqref="E5"/>
    </sheetView>
  </sheetViews>
  <sheetFormatPr baseColWidth="10" defaultRowHeight="15" x14ac:dyDescent="0.25"/>
  <cols>
    <col min="1" max="1" width="12" bestFit="1" customWidth="1"/>
    <col min="2" max="2" width="34.28515625" customWidth="1"/>
    <col min="3" max="3" width="30.85546875" customWidth="1"/>
    <col min="4" max="4" width="15.140625" customWidth="1"/>
    <col min="5" max="5" width="16.28515625" customWidth="1"/>
    <col min="6" max="6" width="11" customWidth="1"/>
    <col min="7" max="7" width="19.140625" customWidth="1"/>
  </cols>
  <sheetData>
    <row r="1" spans="1:7" ht="20.25" x14ac:dyDescent="0.25">
      <c r="A1" s="72" t="s">
        <v>11</v>
      </c>
      <c r="B1" s="72"/>
      <c r="C1" s="73" t="s">
        <v>16</v>
      </c>
      <c r="D1" s="74"/>
      <c r="E1" s="74"/>
      <c r="F1" s="74"/>
      <c r="G1" s="74"/>
    </row>
    <row r="2" spans="1:7" ht="40.5" x14ac:dyDescent="0.25">
      <c r="A2" s="1" t="s">
        <v>4</v>
      </c>
      <c r="B2" s="1" t="s">
        <v>3</v>
      </c>
      <c r="C2" s="1" t="s">
        <v>9</v>
      </c>
      <c r="D2" s="1" t="s">
        <v>17</v>
      </c>
      <c r="E2" s="1" t="s">
        <v>228</v>
      </c>
      <c r="F2" s="1" t="s">
        <v>5</v>
      </c>
      <c r="G2" s="15" t="s">
        <v>36</v>
      </c>
    </row>
    <row r="3" spans="1:7" ht="112.5" x14ac:dyDescent="0.25">
      <c r="A3" s="9" t="s">
        <v>118</v>
      </c>
      <c r="B3" s="10" t="s">
        <v>119</v>
      </c>
      <c r="C3" s="6" t="s">
        <v>126</v>
      </c>
      <c r="D3" s="4">
        <v>0.9</v>
      </c>
      <c r="E3" s="4">
        <v>0.62229999999999996</v>
      </c>
      <c r="F3" s="8">
        <f t="shared" ref="F3:F5" si="0">SUM(E3:E3)/D3</f>
        <v>0.69144444444444442</v>
      </c>
      <c r="G3" s="14"/>
    </row>
    <row r="4" spans="1:7" ht="56.25" x14ac:dyDescent="0.25">
      <c r="A4" s="9" t="s">
        <v>120</v>
      </c>
      <c r="B4" s="6" t="s">
        <v>121</v>
      </c>
      <c r="C4" s="10" t="s">
        <v>122</v>
      </c>
      <c r="D4" s="4">
        <v>0.9</v>
      </c>
      <c r="E4" s="5">
        <v>0.87529999999999997</v>
      </c>
      <c r="F4" s="8">
        <f t="shared" si="0"/>
        <v>0.97255555555555551</v>
      </c>
      <c r="G4" s="14"/>
    </row>
    <row r="5" spans="1:7" ht="37.5" x14ac:dyDescent="0.25">
      <c r="A5" s="9" t="s">
        <v>123</v>
      </c>
      <c r="B5" s="7" t="s">
        <v>124</v>
      </c>
      <c r="C5" s="7" t="s">
        <v>125</v>
      </c>
      <c r="D5" s="4">
        <v>0.85</v>
      </c>
      <c r="E5" s="5">
        <v>0.81279999999999997</v>
      </c>
      <c r="F5" s="8">
        <f t="shared" si="0"/>
        <v>0.95623529411764707</v>
      </c>
      <c r="G5" s="14"/>
    </row>
    <row r="6" spans="1:7" ht="18.75" x14ac:dyDescent="0.25">
      <c r="D6" s="69" t="s">
        <v>10</v>
      </c>
      <c r="E6" s="70"/>
      <c r="F6" s="2">
        <f>AVERAGE(F3:F5)</f>
        <v>0.87341176470588222</v>
      </c>
    </row>
    <row r="10" spans="1:7" x14ac:dyDescent="0.25">
      <c r="A10" s="71" t="s">
        <v>34</v>
      </c>
      <c r="B10" s="71"/>
      <c r="C10" s="71"/>
      <c r="D10" s="71"/>
      <c r="E10" s="71"/>
      <c r="F10" s="71"/>
    </row>
    <row r="11" spans="1:7" x14ac:dyDescent="0.25">
      <c r="A11" s="71"/>
      <c r="B11" s="71"/>
      <c r="C11" s="71"/>
      <c r="D11" s="71"/>
      <c r="E11" s="71"/>
      <c r="F11" s="71"/>
    </row>
    <row r="12" spans="1:7" x14ac:dyDescent="0.25">
      <c r="A12" s="71"/>
      <c r="B12" s="71"/>
      <c r="C12" s="71"/>
      <c r="D12" s="71"/>
      <c r="E12" s="71"/>
      <c r="F12" s="71"/>
    </row>
    <row r="13" spans="1:7" x14ac:dyDescent="0.25">
      <c r="A13" s="71"/>
      <c r="B13" s="71"/>
      <c r="C13" s="71"/>
      <c r="D13" s="71"/>
      <c r="E13" s="71"/>
      <c r="F13" s="71"/>
    </row>
    <row r="14" spans="1:7" x14ac:dyDescent="0.25">
      <c r="A14" s="71"/>
      <c r="B14" s="71"/>
      <c r="C14" s="71"/>
      <c r="D14" s="71"/>
      <c r="E14" s="71"/>
      <c r="F14" s="71"/>
    </row>
    <row r="15" spans="1:7" x14ac:dyDescent="0.25">
      <c r="A15" s="71"/>
      <c r="B15" s="71"/>
      <c r="C15" s="71"/>
      <c r="D15" s="71"/>
      <c r="E15" s="71"/>
      <c r="F15" s="71"/>
    </row>
    <row r="17" spans="1:6" x14ac:dyDescent="0.25">
      <c r="A17" s="71" t="s">
        <v>35</v>
      </c>
      <c r="B17" s="71"/>
      <c r="C17" s="71"/>
      <c r="D17" s="71"/>
      <c r="E17" s="71"/>
      <c r="F17" s="71"/>
    </row>
    <row r="18" spans="1:6" x14ac:dyDescent="0.25">
      <c r="A18" s="71"/>
      <c r="B18" s="71"/>
      <c r="C18" s="71"/>
      <c r="D18" s="71"/>
      <c r="E18" s="71"/>
      <c r="F18" s="71"/>
    </row>
    <row r="19" spans="1:6" x14ac:dyDescent="0.25">
      <c r="A19" s="71"/>
      <c r="B19" s="71"/>
      <c r="C19" s="71"/>
      <c r="D19" s="71"/>
      <c r="E19" s="71"/>
      <c r="F19" s="71"/>
    </row>
    <row r="20" spans="1:6" x14ac:dyDescent="0.25">
      <c r="A20" s="71"/>
      <c r="B20" s="71"/>
      <c r="C20" s="71"/>
      <c r="D20" s="71"/>
      <c r="E20" s="71"/>
      <c r="F20" s="71"/>
    </row>
    <row r="21" spans="1:6" x14ac:dyDescent="0.25">
      <c r="A21" s="71"/>
      <c r="B21" s="71"/>
      <c r="C21" s="71"/>
      <c r="D21" s="71"/>
      <c r="E21" s="71"/>
      <c r="F21" s="71"/>
    </row>
    <row r="22" spans="1:6" x14ac:dyDescent="0.25">
      <c r="A22" s="71"/>
      <c r="B22" s="71"/>
      <c r="C22" s="71"/>
      <c r="D22" s="71"/>
      <c r="E22" s="71"/>
      <c r="F22" s="71"/>
    </row>
  </sheetData>
  <mergeCells count="5">
    <mergeCell ref="A10:F15"/>
    <mergeCell ref="A17:F22"/>
    <mergeCell ref="A1:B1"/>
    <mergeCell ref="D6:E6"/>
    <mergeCell ref="C1:G1"/>
  </mergeCells>
  <pageMargins left="0.7" right="0.7" top="0.75" bottom="0.75" header="0.3" footer="0.3"/>
  <pageSetup scale="8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9B73E-2813-45A7-B8D6-10D44689DF06}">
  <dimension ref="A1:K25"/>
  <sheetViews>
    <sheetView topLeftCell="A6" workbookViewId="0">
      <selection activeCell="J9" sqref="J9:K13"/>
    </sheetView>
  </sheetViews>
  <sheetFormatPr baseColWidth="10" defaultRowHeight="15" x14ac:dyDescent="0.25"/>
  <cols>
    <col min="1" max="1" width="12" bestFit="1" customWidth="1"/>
    <col min="2" max="2" width="37.140625" customWidth="1"/>
    <col min="3" max="3" width="24.7109375" customWidth="1"/>
    <col min="4" max="4" width="15.140625" customWidth="1"/>
    <col min="5" max="5" width="14.140625" customWidth="1"/>
    <col min="6" max="6" width="11" customWidth="1"/>
    <col min="7" max="7" width="19.140625" customWidth="1"/>
  </cols>
  <sheetData>
    <row r="1" spans="1:11" ht="20.25" x14ac:dyDescent="0.25">
      <c r="A1" s="72" t="s">
        <v>11</v>
      </c>
      <c r="B1" s="72"/>
      <c r="C1" s="73" t="s">
        <v>21</v>
      </c>
      <c r="D1" s="74"/>
      <c r="E1" s="74"/>
      <c r="F1" s="74"/>
      <c r="G1" s="74"/>
    </row>
    <row r="2" spans="1:11" ht="40.5" x14ac:dyDescent="0.25">
      <c r="A2" s="1" t="s">
        <v>4</v>
      </c>
      <c r="B2" s="1" t="s">
        <v>3</v>
      </c>
      <c r="C2" s="1" t="s">
        <v>9</v>
      </c>
      <c r="D2" s="1" t="s">
        <v>17</v>
      </c>
      <c r="E2" s="1" t="s">
        <v>228</v>
      </c>
      <c r="F2" s="1" t="s">
        <v>5</v>
      </c>
      <c r="G2" s="15" t="s">
        <v>36</v>
      </c>
    </row>
    <row r="3" spans="1:11" ht="58.5" x14ac:dyDescent="0.25">
      <c r="A3" s="142" t="s">
        <v>127</v>
      </c>
      <c r="B3" s="142" t="s">
        <v>128</v>
      </c>
      <c r="C3" s="29" t="s">
        <v>129</v>
      </c>
      <c r="D3" s="47">
        <v>1</v>
      </c>
      <c r="E3" s="47">
        <v>0.8</v>
      </c>
      <c r="F3" s="8">
        <f t="shared" ref="F3:F9" si="0">SUM(E3:E3)/D3</f>
        <v>0.8</v>
      </c>
      <c r="G3" s="14"/>
    </row>
    <row r="4" spans="1:11" ht="78" x14ac:dyDescent="0.25">
      <c r="A4" s="143"/>
      <c r="B4" s="143"/>
      <c r="C4" s="29" t="s">
        <v>130</v>
      </c>
      <c r="D4" s="47">
        <v>1</v>
      </c>
      <c r="E4" s="47">
        <v>1</v>
      </c>
      <c r="F4" s="8">
        <f t="shared" si="0"/>
        <v>1</v>
      </c>
      <c r="G4" s="14"/>
    </row>
    <row r="5" spans="1:11" ht="58.5" x14ac:dyDescent="0.25">
      <c r="A5" s="143"/>
      <c r="B5" s="143"/>
      <c r="C5" s="29" t="s">
        <v>131</v>
      </c>
      <c r="D5" s="25">
        <v>1</v>
      </c>
      <c r="E5" s="47">
        <v>1</v>
      </c>
      <c r="F5" s="8">
        <f t="shared" si="0"/>
        <v>1</v>
      </c>
      <c r="G5" s="14"/>
    </row>
    <row r="6" spans="1:11" ht="117" x14ac:dyDescent="0.25">
      <c r="A6" s="143"/>
      <c r="B6" s="143"/>
      <c r="C6" s="48" t="s">
        <v>132</v>
      </c>
      <c r="D6" s="25">
        <v>1</v>
      </c>
      <c r="E6" s="47">
        <v>1</v>
      </c>
      <c r="F6" s="8">
        <f t="shared" si="0"/>
        <v>1</v>
      </c>
      <c r="G6" s="14"/>
    </row>
    <row r="7" spans="1:11" ht="39" x14ac:dyDescent="0.25">
      <c r="A7" s="143"/>
      <c r="B7" s="143"/>
      <c r="C7" s="28" t="s">
        <v>133</v>
      </c>
      <c r="D7" s="25">
        <v>1</v>
      </c>
      <c r="E7" s="47">
        <v>1</v>
      </c>
      <c r="F7" s="8">
        <f t="shared" si="0"/>
        <v>1</v>
      </c>
      <c r="G7" s="14"/>
    </row>
    <row r="8" spans="1:11" ht="78" x14ac:dyDescent="0.25">
      <c r="A8" s="144"/>
      <c r="B8" s="144"/>
      <c r="C8" s="29" t="s">
        <v>134</v>
      </c>
      <c r="D8" s="24">
        <v>3</v>
      </c>
      <c r="E8" s="24">
        <v>0</v>
      </c>
      <c r="F8" s="8">
        <f t="shared" si="0"/>
        <v>0</v>
      </c>
      <c r="G8" s="14"/>
    </row>
    <row r="9" spans="1:11" ht="58.5" x14ac:dyDescent="0.25">
      <c r="A9" s="24" t="s">
        <v>135</v>
      </c>
      <c r="B9" s="7" t="s">
        <v>56</v>
      </c>
      <c r="C9" s="28" t="s">
        <v>136</v>
      </c>
      <c r="D9" s="9">
        <v>1</v>
      </c>
      <c r="E9" s="9">
        <v>1</v>
      </c>
      <c r="F9" s="8">
        <f t="shared" si="0"/>
        <v>1</v>
      </c>
      <c r="G9" s="14"/>
      <c r="K9" s="67"/>
    </row>
    <row r="10" spans="1:11" ht="18.75" x14ac:dyDescent="0.25">
      <c r="D10" s="69" t="s">
        <v>10</v>
      </c>
      <c r="E10" s="70"/>
      <c r="F10" s="2">
        <f>AVERAGE(F3:F9)</f>
        <v>0.82857142857142851</v>
      </c>
    </row>
    <row r="13" spans="1:11" x14ac:dyDescent="0.25">
      <c r="A13" s="71" t="s">
        <v>34</v>
      </c>
      <c r="B13" s="71"/>
      <c r="C13" s="71"/>
      <c r="D13" s="71"/>
      <c r="E13" s="71"/>
      <c r="F13" s="71"/>
    </row>
    <row r="14" spans="1:11" x14ac:dyDescent="0.25">
      <c r="A14" s="71"/>
      <c r="B14" s="71"/>
      <c r="C14" s="71"/>
      <c r="D14" s="71"/>
      <c r="E14" s="71"/>
      <c r="F14" s="71"/>
    </row>
    <row r="15" spans="1:11" x14ac:dyDescent="0.25">
      <c r="A15" s="71"/>
      <c r="B15" s="71"/>
      <c r="C15" s="71"/>
      <c r="D15" s="71"/>
      <c r="E15" s="71"/>
      <c r="F15" s="71"/>
    </row>
    <row r="16" spans="1:11" x14ac:dyDescent="0.25">
      <c r="A16" s="71"/>
      <c r="B16" s="71"/>
      <c r="C16" s="71"/>
      <c r="D16" s="71"/>
      <c r="E16" s="71"/>
      <c r="F16" s="71"/>
    </row>
    <row r="17" spans="1:6" x14ac:dyDescent="0.25">
      <c r="A17" s="71"/>
      <c r="B17" s="71"/>
      <c r="C17" s="71"/>
      <c r="D17" s="71"/>
      <c r="E17" s="71"/>
      <c r="F17" s="71"/>
    </row>
    <row r="18" spans="1:6" x14ac:dyDescent="0.25">
      <c r="A18" s="71"/>
      <c r="B18" s="71"/>
      <c r="C18" s="71"/>
      <c r="D18" s="71"/>
      <c r="E18" s="71"/>
      <c r="F18" s="71"/>
    </row>
    <row r="20" spans="1:6" x14ac:dyDescent="0.25">
      <c r="A20" s="71" t="s">
        <v>35</v>
      </c>
      <c r="B20" s="71"/>
      <c r="C20" s="71"/>
      <c r="D20" s="71"/>
      <c r="E20" s="71"/>
      <c r="F20" s="71"/>
    </row>
    <row r="21" spans="1:6" x14ac:dyDescent="0.25">
      <c r="A21" s="71"/>
      <c r="B21" s="71"/>
      <c r="C21" s="71"/>
      <c r="D21" s="71"/>
      <c r="E21" s="71"/>
      <c r="F21" s="71"/>
    </row>
    <row r="22" spans="1:6" x14ac:dyDescent="0.25">
      <c r="A22" s="71"/>
      <c r="B22" s="71"/>
      <c r="C22" s="71"/>
      <c r="D22" s="71"/>
      <c r="E22" s="71"/>
      <c r="F22" s="71"/>
    </row>
    <row r="23" spans="1:6" x14ac:dyDescent="0.25">
      <c r="A23" s="71"/>
      <c r="B23" s="71"/>
      <c r="C23" s="71"/>
      <c r="D23" s="71"/>
      <c r="E23" s="71"/>
      <c r="F23" s="71"/>
    </row>
    <row r="24" spans="1:6" x14ac:dyDescent="0.25">
      <c r="A24" s="71"/>
      <c r="B24" s="71"/>
      <c r="C24" s="71"/>
      <c r="D24" s="71"/>
      <c r="E24" s="71"/>
      <c r="F24" s="71"/>
    </row>
    <row r="25" spans="1:6" x14ac:dyDescent="0.25">
      <c r="A25" s="71"/>
      <c r="B25" s="71"/>
      <c r="C25" s="71"/>
      <c r="D25" s="71"/>
      <c r="E25" s="71"/>
      <c r="F25" s="71"/>
    </row>
  </sheetData>
  <mergeCells count="7">
    <mergeCell ref="A1:B1"/>
    <mergeCell ref="D10:E10"/>
    <mergeCell ref="A13:F18"/>
    <mergeCell ref="A20:F25"/>
    <mergeCell ref="A3:A8"/>
    <mergeCell ref="B3:B8"/>
    <mergeCell ref="C1:G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D9879-DC4D-46A7-BD0F-049EED9704F3}">
  <sheetPr>
    <pageSetUpPr fitToPage="1"/>
  </sheetPr>
  <dimension ref="A1:G22"/>
  <sheetViews>
    <sheetView workbookViewId="0">
      <selection sqref="A1:G6"/>
    </sheetView>
  </sheetViews>
  <sheetFormatPr baseColWidth="10" defaultRowHeight="15" x14ac:dyDescent="0.25"/>
  <cols>
    <col min="1" max="1" width="12" bestFit="1" customWidth="1"/>
    <col min="2" max="2" width="37.140625" customWidth="1"/>
    <col min="3" max="3" width="24.7109375" customWidth="1"/>
    <col min="4" max="4" width="15.140625" customWidth="1"/>
    <col min="5" max="5" width="15" customWidth="1"/>
    <col min="6" max="6" width="11" customWidth="1"/>
    <col min="7" max="7" width="19.140625" customWidth="1"/>
  </cols>
  <sheetData>
    <row r="1" spans="1:7" ht="20.25" x14ac:dyDescent="0.25">
      <c r="A1" s="72" t="s">
        <v>11</v>
      </c>
      <c r="B1" s="72"/>
      <c r="C1" s="73" t="s">
        <v>19</v>
      </c>
      <c r="D1" s="74"/>
      <c r="E1" s="74"/>
      <c r="F1" s="74"/>
      <c r="G1" s="74"/>
    </row>
    <row r="2" spans="1:7" ht="40.5" x14ac:dyDescent="0.25">
      <c r="A2" s="1" t="s">
        <v>4</v>
      </c>
      <c r="B2" s="1" t="s">
        <v>3</v>
      </c>
      <c r="C2" s="1" t="s">
        <v>9</v>
      </c>
      <c r="D2" s="1" t="s">
        <v>17</v>
      </c>
      <c r="E2" s="1" t="s">
        <v>51</v>
      </c>
      <c r="F2" s="1" t="s">
        <v>5</v>
      </c>
      <c r="G2" s="15" t="s">
        <v>36</v>
      </c>
    </row>
    <row r="3" spans="1:7" ht="75" x14ac:dyDescent="0.25">
      <c r="A3" s="9" t="s">
        <v>137</v>
      </c>
      <c r="B3" s="7" t="s">
        <v>138</v>
      </c>
      <c r="C3" s="9" t="s">
        <v>139</v>
      </c>
      <c r="D3" s="49">
        <v>1</v>
      </c>
      <c r="E3" s="49">
        <v>1</v>
      </c>
      <c r="F3" s="8">
        <f t="shared" ref="F3:F5" si="0">SUM(E3:E3)/D3</f>
        <v>1</v>
      </c>
      <c r="G3" s="14"/>
    </row>
    <row r="4" spans="1:7" ht="37.5" x14ac:dyDescent="0.25">
      <c r="A4" s="9" t="s">
        <v>140</v>
      </c>
      <c r="B4" s="7" t="s">
        <v>141</v>
      </c>
      <c r="C4" s="9" t="s">
        <v>142</v>
      </c>
      <c r="D4" s="49">
        <v>1</v>
      </c>
      <c r="E4" s="5">
        <v>1</v>
      </c>
      <c r="F4" s="8">
        <f t="shared" si="0"/>
        <v>1</v>
      </c>
      <c r="G4" s="14"/>
    </row>
    <row r="5" spans="1:7" ht="37.5" x14ac:dyDescent="0.25">
      <c r="A5" s="9" t="s">
        <v>143</v>
      </c>
      <c r="B5" s="7" t="s">
        <v>144</v>
      </c>
      <c r="C5" s="9" t="s">
        <v>145</v>
      </c>
      <c r="D5" s="49">
        <v>1</v>
      </c>
      <c r="E5" s="49">
        <v>1</v>
      </c>
      <c r="F5" s="8">
        <f t="shared" si="0"/>
        <v>1</v>
      </c>
      <c r="G5" s="14"/>
    </row>
    <row r="6" spans="1:7" ht="18.75" x14ac:dyDescent="0.25">
      <c r="D6" s="69" t="s">
        <v>10</v>
      </c>
      <c r="E6" s="70"/>
      <c r="F6" s="2">
        <f>AVERAGE(F3:F5)</f>
        <v>1</v>
      </c>
    </row>
    <row r="10" spans="1:7" x14ac:dyDescent="0.25">
      <c r="A10" s="71" t="s">
        <v>34</v>
      </c>
      <c r="B10" s="71"/>
      <c r="C10" s="71"/>
      <c r="D10" s="71"/>
      <c r="E10" s="71"/>
      <c r="F10" s="71"/>
    </row>
    <row r="11" spans="1:7" x14ac:dyDescent="0.25">
      <c r="A11" s="71"/>
      <c r="B11" s="71"/>
      <c r="C11" s="71"/>
      <c r="D11" s="71"/>
      <c r="E11" s="71"/>
      <c r="F11" s="71"/>
    </row>
    <row r="12" spans="1:7" x14ac:dyDescent="0.25">
      <c r="A12" s="71"/>
      <c r="B12" s="71"/>
      <c r="C12" s="71"/>
      <c r="D12" s="71"/>
      <c r="E12" s="71"/>
      <c r="F12" s="71"/>
    </row>
    <row r="13" spans="1:7" x14ac:dyDescent="0.25">
      <c r="A13" s="71"/>
      <c r="B13" s="71"/>
      <c r="C13" s="71"/>
      <c r="D13" s="71"/>
      <c r="E13" s="71"/>
      <c r="F13" s="71"/>
    </row>
    <row r="14" spans="1:7" x14ac:dyDescent="0.25">
      <c r="A14" s="71"/>
      <c r="B14" s="71"/>
      <c r="C14" s="71"/>
      <c r="D14" s="71"/>
      <c r="E14" s="71"/>
      <c r="F14" s="71"/>
    </row>
    <row r="15" spans="1:7" x14ac:dyDescent="0.25">
      <c r="A15" s="71"/>
      <c r="B15" s="71"/>
      <c r="C15" s="71"/>
      <c r="D15" s="71"/>
      <c r="E15" s="71"/>
      <c r="F15" s="71"/>
    </row>
    <row r="17" spans="1:6" x14ac:dyDescent="0.25">
      <c r="A17" s="71" t="s">
        <v>35</v>
      </c>
      <c r="B17" s="71"/>
      <c r="C17" s="71"/>
      <c r="D17" s="71"/>
      <c r="E17" s="71"/>
      <c r="F17" s="71"/>
    </row>
    <row r="18" spans="1:6" x14ac:dyDescent="0.25">
      <c r="A18" s="71"/>
      <c r="B18" s="71"/>
      <c r="C18" s="71"/>
      <c r="D18" s="71"/>
      <c r="E18" s="71"/>
      <c r="F18" s="71"/>
    </row>
    <row r="19" spans="1:6" x14ac:dyDescent="0.25">
      <c r="A19" s="71"/>
      <c r="B19" s="71"/>
      <c r="C19" s="71"/>
      <c r="D19" s="71"/>
      <c r="E19" s="71"/>
      <c r="F19" s="71"/>
    </row>
    <row r="20" spans="1:6" x14ac:dyDescent="0.25">
      <c r="A20" s="71"/>
      <c r="B20" s="71"/>
      <c r="C20" s="71"/>
      <c r="D20" s="71"/>
      <c r="E20" s="71"/>
      <c r="F20" s="71"/>
    </row>
    <row r="21" spans="1:6" x14ac:dyDescent="0.25">
      <c r="A21" s="71"/>
      <c r="B21" s="71"/>
      <c r="C21" s="71"/>
      <c r="D21" s="71"/>
      <c r="E21" s="71"/>
      <c r="F21" s="71"/>
    </row>
    <row r="22" spans="1:6" x14ac:dyDescent="0.25">
      <c r="A22" s="71"/>
      <c r="B22" s="71"/>
      <c r="C22" s="71"/>
      <c r="D22" s="71"/>
      <c r="E22" s="71"/>
      <c r="F22" s="71"/>
    </row>
  </sheetData>
  <mergeCells count="5">
    <mergeCell ref="A10:F15"/>
    <mergeCell ref="A17:F22"/>
    <mergeCell ref="A1:B1"/>
    <mergeCell ref="D6:E6"/>
    <mergeCell ref="C1:G1"/>
  </mergeCells>
  <pageMargins left="0.7" right="0.7" top="0.75" bottom="0.75" header="0.3" footer="0.3"/>
  <pageSetup scale="82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14D6E-34EF-4C7D-BC63-0031C52E8FDC}">
  <dimension ref="A1:M25"/>
  <sheetViews>
    <sheetView topLeftCell="A6" workbookViewId="0">
      <selection activeCell="G6" sqref="G6"/>
    </sheetView>
  </sheetViews>
  <sheetFormatPr baseColWidth="10" defaultRowHeight="15" x14ac:dyDescent="0.25"/>
  <cols>
    <col min="1" max="1" width="12" bestFit="1" customWidth="1"/>
    <col min="2" max="2" width="37.140625" customWidth="1"/>
    <col min="3" max="3" width="24.7109375" customWidth="1"/>
    <col min="4" max="4" width="15.140625" customWidth="1"/>
    <col min="5" max="5" width="15" customWidth="1"/>
    <col min="6" max="6" width="11" customWidth="1"/>
    <col min="7" max="7" width="19.140625" customWidth="1"/>
    <col min="10" max="10" width="13.42578125" customWidth="1"/>
  </cols>
  <sheetData>
    <row r="1" spans="1:13" ht="20.25" x14ac:dyDescent="0.25">
      <c r="A1" s="72" t="s">
        <v>11</v>
      </c>
      <c r="B1" s="72"/>
      <c r="C1" s="73" t="s">
        <v>22</v>
      </c>
      <c r="D1" s="74"/>
      <c r="E1" s="74"/>
      <c r="F1" s="74"/>
      <c r="G1" s="74"/>
    </row>
    <row r="2" spans="1:13" ht="40.5" x14ac:dyDescent="0.25">
      <c r="A2" s="51" t="s">
        <v>4</v>
      </c>
      <c r="B2" s="51" t="s">
        <v>3</v>
      </c>
      <c r="C2" s="51" t="s">
        <v>9</v>
      </c>
      <c r="D2" s="51" t="s">
        <v>17</v>
      </c>
      <c r="E2" s="51" t="s">
        <v>228</v>
      </c>
      <c r="F2" s="51" t="s">
        <v>5</v>
      </c>
      <c r="G2" s="15" t="s">
        <v>36</v>
      </c>
    </row>
    <row r="3" spans="1:13" ht="72.75" x14ac:dyDescent="0.25">
      <c r="A3" s="24" t="s">
        <v>146</v>
      </c>
      <c r="B3" s="24" t="s">
        <v>147</v>
      </c>
      <c r="C3" s="11" t="s">
        <v>148</v>
      </c>
      <c r="D3" s="4">
        <v>0.2</v>
      </c>
      <c r="E3" s="5">
        <v>0.2</v>
      </c>
      <c r="F3" s="8">
        <f t="shared" ref="F3:F9" si="0">SUM(E3:E3)/D3</f>
        <v>1</v>
      </c>
      <c r="G3" s="14"/>
      <c r="J3" s="52" t="s">
        <v>149</v>
      </c>
      <c r="K3" s="53">
        <v>6</v>
      </c>
      <c r="L3" s="53">
        <v>6</v>
      </c>
      <c r="M3">
        <f>SUM(L3/K3)*100</f>
        <v>100</v>
      </c>
    </row>
    <row r="4" spans="1:13" ht="58.5" x14ac:dyDescent="0.25">
      <c r="A4" s="24" t="s">
        <v>150</v>
      </c>
      <c r="B4" s="24" t="s">
        <v>151</v>
      </c>
      <c r="C4" s="46" t="s">
        <v>152</v>
      </c>
      <c r="D4" s="5">
        <v>1</v>
      </c>
      <c r="E4" s="5">
        <v>0.83830000000000005</v>
      </c>
      <c r="F4" s="8">
        <f t="shared" si="0"/>
        <v>0.83830000000000005</v>
      </c>
      <c r="G4" s="14"/>
      <c r="J4" s="52" t="s">
        <v>153</v>
      </c>
      <c r="K4" s="53">
        <v>6</v>
      </c>
      <c r="L4" s="53">
        <v>5.03</v>
      </c>
      <c r="M4">
        <f t="shared" ref="M4:M6" si="1">SUM(L4/K4)*100</f>
        <v>83.833333333333343</v>
      </c>
    </row>
    <row r="5" spans="1:13" ht="60" x14ac:dyDescent="0.25">
      <c r="A5" s="24" t="s">
        <v>154</v>
      </c>
      <c r="B5" s="46" t="s">
        <v>155</v>
      </c>
      <c r="C5" s="24" t="s">
        <v>156</v>
      </c>
      <c r="D5" s="9">
        <v>3</v>
      </c>
      <c r="E5" s="9">
        <v>3</v>
      </c>
      <c r="F5" s="8">
        <f t="shared" si="0"/>
        <v>1</v>
      </c>
      <c r="G5" s="14"/>
      <c r="J5" s="54" t="s">
        <v>157</v>
      </c>
      <c r="K5" s="53">
        <v>4</v>
      </c>
      <c r="L5" s="53">
        <v>4</v>
      </c>
      <c r="M5">
        <f t="shared" si="1"/>
        <v>100</v>
      </c>
    </row>
    <row r="6" spans="1:13" ht="117" x14ac:dyDescent="0.25">
      <c r="A6" s="24" t="s">
        <v>158</v>
      </c>
      <c r="B6" s="46" t="s">
        <v>159</v>
      </c>
      <c r="C6" s="24" t="s">
        <v>160</v>
      </c>
      <c r="D6" s="5">
        <v>1</v>
      </c>
      <c r="E6" s="5">
        <v>1</v>
      </c>
      <c r="F6" s="8">
        <f t="shared" si="0"/>
        <v>1</v>
      </c>
      <c r="G6" s="14"/>
      <c r="J6" s="52" t="s">
        <v>161</v>
      </c>
      <c r="K6" s="53">
        <v>4</v>
      </c>
      <c r="L6" s="53">
        <v>4</v>
      </c>
      <c r="M6">
        <f t="shared" si="1"/>
        <v>100</v>
      </c>
    </row>
    <row r="7" spans="1:13" ht="39" x14ac:dyDescent="0.25">
      <c r="A7" s="24" t="s">
        <v>162</v>
      </c>
      <c r="B7" s="46" t="s">
        <v>163</v>
      </c>
      <c r="C7" s="46" t="s">
        <v>164</v>
      </c>
      <c r="D7" s="9">
        <v>4</v>
      </c>
      <c r="E7" s="9">
        <v>4</v>
      </c>
      <c r="F7" s="8">
        <f t="shared" si="0"/>
        <v>1</v>
      </c>
      <c r="G7" s="14"/>
      <c r="K7" s="68" t="s">
        <v>165</v>
      </c>
      <c r="L7" s="68"/>
    </row>
    <row r="8" spans="1:13" ht="39" x14ac:dyDescent="0.25">
      <c r="A8" s="24" t="s">
        <v>166</v>
      </c>
      <c r="B8" s="24" t="s">
        <v>167</v>
      </c>
      <c r="C8" s="24" t="s">
        <v>168</v>
      </c>
      <c r="D8" s="5">
        <v>0.9</v>
      </c>
      <c r="E8" s="5">
        <v>0.9</v>
      </c>
      <c r="F8" s="8">
        <f t="shared" si="0"/>
        <v>1</v>
      </c>
      <c r="G8" s="14"/>
    </row>
    <row r="9" spans="1:13" ht="58.5" x14ac:dyDescent="0.25">
      <c r="A9" s="24" t="s">
        <v>169</v>
      </c>
      <c r="B9" s="24" t="s">
        <v>170</v>
      </c>
      <c r="C9" s="24" t="s">
        <v>171</v>
      </c>
      <c r="D9" s="9">
        <v>1</v>
      </c>
      <c r="E9" s="9">
        <v>1</v>
      </c>
      <c r="F9" s="8">
        <f t="shared" si="0"/>
        <v>1</v>
      </c>
      <c r="G9" s="14"/>
    </row>
    <row r="10" spans="1:13" ht="18.75" x14ac:dyDescent="0.25">
      <c r="D10" s="69" t="s">
        <v>10</v>
      </c>
      <c r="E10" s="70"/>
      <c r="F10" s="2">
        <f>AVERAGE(F1:F9)</f>
        <v>0.97689999999999999</v>
      </c>
    </row>
    <row r="13" spans="1:13" x14ac:dyDescent="0.25">
      <c r="A13" s="71" t="s">
        <v>34</v>
      </c>
      <c r="B13" s="71"/>
      <c r="C13" s="71"/>
      <c r="D13" s="71"/>
      <c r="E13" s="71"/>
      <c r="F13" s="71"/>
    </row>
    <row r="14" spans="1:13" x14ac:dyDescent="0.25">
      <c r="A14" s="71"/>
      <c r="B14" s="71"/>
      <c r="C14" s="71"/>
      <c r="D14" s="71"/>
      <c r="E14" s="71"/>
      <c r="F14" s="71"/>
    </row>
    <row r="15" spans="1:13" x14ac:dyDescent="0.25">
      <c r="A15" s="71"/>
      <c r="B15" s="71"/>
      <c r="C15" s="71"/>
      <c r="D15" s="71"/>
      <c r="E15" s="71"/>
      <c r="F15" s="71"/>
    </row>
    <row r="16" spans="1:13" x14ac:dyDescent="0.25">
      <c r="A16" s="71"/>
      <c r="B16" s="71"/>
      <c r="C16" s="71"/>
      <c r="D16" s="71"/>
      <c r="E16" s="71"/>
      <c r="F16" s="71"/>
    </row>
    <row r="17" spans="1:6" x14ac:dyDescent="0.25">
      <c r="A17" s="71"/>
      <c r="B17" s="71"/>
      <c r="C17" s="71"/>
      <c r="D17" s="71"/>
      <c r="E17" s="71"/>
      <c r="F17" s="71"/>
    </row>
    <row r="18" spans="1:6" x14ac:dyDescent="0.25">
      <c r="A18" s="71"/>
      <c r="B18" s="71"/>
      <c r="C18" s="71"/>
      <c r="D18" s="71"/>
      <c r="E18" s="71"/>
      <c r="F18" s="71"/>
    </row>
    <row r="20" spans="1:6" x14ac:dyDescent="0.25">
      <c r="A20" s="71" t="s">
        <v>35</v>
      </c>
      <c r="B20" s="71"/>
      <c r="C20" s="71"/>
      <c r="D20" s="71"/>
      <c r="E20" s="71"/>
      <c r="F20" s="71"/>
    </row>
    <row r="21" spans="1:6" x14ac:dyDescent="0.25">
      <c r="A21" s="71"/>
      <c r="B21" s="71"/>
      <c r="C21" s="71"/>
      <c r="D21" s="71"/>
      <c r="E21" s="71"/>
      <c r="F21" s="71"/>
    </row>
    <row r="22" spans="1:6" x14ac:dyDescent="0.25">
      <c r="A22" s="71"/>
      <c r="B22" s="71"/>
      <c r="C22" s="71"/>
      <c r="D22" s="71"/>
      <c r="E22" s="71"/>
      <c r="F22" s="71"/>
    </row>
    <row r="23" spans="1:6" x14ac:dyDescent="0.25">
      <c r="A23" s="71"/>
      <c r="B23" s="71"/>
      <c r="C23" s="71"/>
      <c r="D23" s="71"/>
      <c r="E23" s="71"/>
      <c r="F23" s="71"/>
    </row>
    <row r="24" spans="1:6" x14ac:dyDescent="0.25">
      <c r="A24" s="71"/>
      <c r="B24" s="71"/>
      <c r="C24" s="71"/>
      <c r="D24" s="71"/>
      <c r="E24" s="71"/>
      <c r="F24" s="71"/>
    </row>
    <row r="25" spans="1:6" x14ac:dyDescent="0.25">
      <c r="A25" s="71"/>
      <c r="B25" s="71"/>
      <c r="C25" s="71"/>
      <c r="D25" s="71"/>
      <c r="E25" s="71"/>
      <c r="F25" s="71"/>
    </row>
  </sheetData>
  <mergeCells count="6">
    <mergeCell ref="K7:L7"/>
    <mergeCell ref="D10:E10"/>
    <mergeCell ref="A13:F18"/>
    <mergeCell ref="A20:F25"/>
    <mergeCell ref="A1:B1"/>
    <mergeCell ref="C1:G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EE5BE-E629-4422-85A4-76F1F7334A45}">
  <dimension ref="A1:G27"/>
  <sheetViews>
    <sheetView topLeftCell="A7" zoomScale="90" zoomScaleNormal="90" workbookViewId="0">
      <selection activeCell="F5" sqref="F5"/>
    </sheetView>
  </sheetViews>
  <sheetFormatPr baseColWidth="10" defaultRowHeight="15" x14ac:dyDescent="0.25"/>
  <cols>
    <col min="1" max="1" width="12" bestFit="1" customWidth="1"/>
    <col min="2" max="2" width="37.140625" customWidth="1"/>
    <col min="3" max="3" width="24.7109375" customWidth="1"/>
    <col min="4" max="4" width="15.140625" customWidth="1"/>
    <col min="5" max="5" width="18.140625" customWidth="1"/>
    <col min="6" max="6" width="11" customWidth="1"/>
    <col min="7" max="7" width="19.140625" customWidth="1"/>
  </cols>
  <sheetData>
    <row r="1" spans="1:7" ht="20.25" x14ac:dyDescent="0.25">
      <c r="A1" s="72" t="s">
        <v>11</v>
      </c>
      <c r="B1" s="72"/>
      <c r="C1" s="73" t="s">
        <v>12</v>
      </c>
      <c r="D1" s="74"/>
      <c r="E1" s="74"/>
      <c r="F1" s="74"/>
      <c r="G1" s="74"/>
    </row>
    <row r="2" spans="1:7" ht="40.5" x14ac:dyDescent="0.25">
      <c r="A2" s="1" t="s">
        <v>4</v>
      </c>
      <c r="B2" s="1" t="s">
        <v>3</v>
      </c>
      <c r="C2" s="1" t="s">
        <v>9</v>
      </c>
      <c r="D2" s="1" t="s">
        <v>17</v>
      </c>
      <c r="E2" s="1" t="s">
        <v>228</v>
      </c>
      <c r="F2" s="1" t="s">
        <v>5</v>
      </c>
      <c r="G2" s="15" t="s">
        <v>36</v>
      </c>
    </row>
    <row r="3" spans="1:7" ht="37.5" x14ac:dyDescent="0.3">
      <c r="A3" s="9" t="s">
        <v>172</v>
      </c>
      <c r="B3" s="7" t="s">
        <v>173</v>
      </c>
      <c r="C3" s="55" t="s">
        <v>174</v>
      </c>
      <c r="D3" s="56">
        <v>2300000</v>
      </c>
      <c r="E3" s="56">
        <v>1902299</v>
      </c>
      <c r="F3" s="8">
        <f t="shared" ref="F3:F10" si="0">SUM(E3:E3)/D3</f>
        <v>0.82708652173913044</v>
      </c>
      <c r="G3" s="14"/>
    </row>
    <row r="4" spans="1:7" ht="37.5" x14ac:dyDescent="0.25">
      <c r="A4" s="9" t="s">
        <v>175</v>
      </c>
      <c r="B4" s="3" t="s">
        <v>176</v>
      </c>
      <c r="C4" s="9" t="s">
        <v>174</v>
      </c>
      <c r="D4" s="56">
        <v>35000</v>
      </c>
      <c r="E4" s="56">
        <v>21887</v>
      </c>
      <c r="F4" s="34">
        <f t="shared" si="0"/>
        <v>0.62534285714285709</v>
      </c>
      <c r="G4" s="14"/>
    </row>
    <row r="5" spans="1:7" ht="37.5" x14ac:dyDescent="0.25">
      <c r="A5" s="9" t="s">
        <v>177</v>
      </c>
      <c r="B5" s="3" t="s">
        <v>178</v>
      </c>
      <c r="C5" s="9" t="s">
        <v>174</v>
      </c>
      <c r="D5" s="56">
        <v>500</v>
      </c>
      <c r="E5" s="56">
        <v>247</v>
      </c>
      <c r="F5" s="50">
        <f t="shared" si="0"/>
        <v>0.49399999999999999</v>
      </c>
      <c r="G5" s="14"/>
    </row>
    <row r="6" spans="1:7" ht="56.25" x14ac:dyDescent="0.25">
      <c r="A6" s="9" t="s">
        <v>179</v>
      </c>
      <c r="B6" s="7" t="s">
        <v>180</v>
      </c>
      <c r="C6" s="9" t="s">
        <v>174</v>
      </c>
      <c r="D6" s="56">
        <v>500</v>
      </c>
      <c r="E6" s="56">
        <v>33</v>
      </c>
      <c r="F6" s="50">
        <f t="shared" si="0"/>
        <v>6.6000000000000003E-2</v>
      </c>
      <c r="G6" s="14"/>
    </row>
    <row r="7" spans="1:7" ht="75" x14ac:dyDescent="0.25">
      <c r="A7" s="9" t="s">
        <v>181</v>
      </c>
      <c r="B7" s="7" t="s">
        <v>182</v>
      </c>
      <c r="C7" s="9" t="s">
        <v>183</v>
      </c>
      <c r="D7" s="5">
        <v>1</v>
      </c>
      <c r="E7" s="5">
        <v>1</v>
      </c>
      <c r="F7" s="8">
        <f t="shared" si="0"/>
        <v>1</v>
      </c>
      <c r="G7" s="14"/>
    </row>
    <row r="8" spans="1:7" ht="75" x14ac:dyDescent="0.25">
      <c r="A8" s="9" t="s">
        <v>184</v>
      </c>
      <c r="B8" s="7" t="s">
        <v>185</v>
      </c>
      <c r="C8" s="9" t="s">
        <v>186</v>
      </c>
      <c r="D8" s="9">
        <v>1</v>
      </c>
      <c r="E8" s="9">
        <v>1</v>
      </c>
      <c r="F8" s="8">
        <f t="shared" si="0"/>
        <v>1</v>
      </c>
      <c r="G8" s="14"/>
    </row>
    <row r="9" spans="1:7" ht="75" x14ac:dyDescent="0.25">
      <c r="A9" s="9" t="s">
        <v>187</v>
      </c>
      <c r="B9" s="3" t="s">
        <v>188</v>
      </c>
      <c r="C9" s="9" t="s">
        <v>189</v>
      </c>
      <c r="D9" s="4">
        <v>1</v>
      </c>
      <c r="E9" s="4">
        <v>1</v>
      </c>
      <c r="F9" s="8">
        <f t="shared" si="0"/>
        <v>1</v>
      </c>
      <c r="G9" s="14"/>
    </row>
    <row r="10" spans="1:7" ht="75" x14ac:dyDescent="0.25">
      <c r="A10" s="9" t="s">
        <v>190</v>
      </c>
      <c r="B10" s="3" t="s">
        <v>191</v>
      </c>
      <c r="C10" s="9" t="s">
        <v>192</v>
      </c>
      <c r="D10" s="4">
        <v>1</v>
      </c>
      <c r="E10" s="4">
        <v>1</v>
      </c>
      <c r="F10" s="8">
        <f t="shared" si="0"/>
        <v>1</v>
      </c>
      <c r="G10" s="14"/>
    </row>
    <row r="11" spans="1:7" ht="18.75" x14ac:dyDescent="0.25">
      <c r="D11" s="69" t="s">
        <v>10</v>
      </c>
      <c r="E11" s="70"/>
      <c r="F11" s="145">
        <f>AVERAGE(F3:F10)</f>
        <v>0.7515536723602485</v>
      </c>
    </row>
    <row r="15" spans="1:7" x14ac:dyDescent="0.25">
      <c r="A15" s="71" t="s">
        <v>34</v>
      </c>
      <c r="B15" s="71"/>
      <c r="C15" s="71"/>
      <c r="D15" s="71"/>
      <c r="E15" s="71"/>
      <c r="F15" s="71"/>
    </row>
    <row r="16" spans="1:7" x14ac:dyDescent="0.25">
      <c r="A16" s="71"/>
      <c r="B16" s="71"/>
      <c r="C16" s="71"/>
      <c r="D16" s="71"/>
      <c r="E16" s="71"/>
      <c r="F16" s="71"/>
    </row>
    <row r="17" spans="1:6" x14ac:dyDescent="0.25">
      <c r="A17" s="71"/>
      <c r="B17" s="71"/>
      <c r="C17" s="71"/>
      <c r="D17" s="71"/>
      <c r="E17" s="71"/>
      <c r="F17" s="71"/>
    </row>
    <row r="18" spans="1:6" x14ac:dyDescent="0.25">
      <c r="A18" s="71"/>
      <c r="B18" s="71"/>
      <c r="C18" s="71"/>
      <c r="D18" s="71"/>
      <c r="E18" s="71"/>
      <c r="F18" s="71"/>
    </row>
    <row r="19" spans="1:6" x14ac:dyDescent="0.25">
      <c r="A19" s="71"/>
      <c r="B19" s="71"/>
      <c r="C19" s="71"/>
      <c r="D19" s="71"/>
      <c r="E19" s="71"/>
      <c r="F19" s="71"/>
    </row>
    <row r="20" spans="1:6" x14ac:dyDescent="0.25">
      <c r="A20" s="71"/>
      <c r="B20" s="71"/>
      <c r="C20" s="71"/>
      <c r="D20" s="71"/>
      <c r="E20" s="71"/>
      <c r="F20" s="71"/>
    </row>
    <row r="22" spans="1:6" x14ac:dyDescent="0.25">
      <c r="A22" s="71" t="s">
        <v>35</v>
      </c>
      <c r="B22" s="71"/>
      <c r="C22" s="71"/>
      <c r="D22" s="71"/>
      <c r="E22" s="71"/>
      <c r="F22" s="71"/>
    </row>
    <row r="23" spans="1:6" x14ac:dyDescent="0.25">
      <c r="A23" s="71"/>
      <c r="B23" s="71"/>
      <c r="C23" s="71"/>
      <c r="D23" s="71"/>
      <c r="E23" s="71"/>
      <c r="F23" s="71"/>
    </row>
    <row r="24" spans="1:6" x14ac:dyDescent="0.25">
      <c r="A24" s="71"/>
      <c r="B24" s="71"/>
      <c r="C24" s="71"/>
      <c r="D24" s="71"/>
      <c r="E24" s="71"/>
      <c r="F24" s="71"/>
    </row>
    <row r="25" spans="1:6" x14ac:dyDescent="0.25">
      <c r="A25" s="71"/>
      <c r="B25" s="71"/>
      <c r="C25" s="71"/>
      <c r="D25" s="71"/>
      <c r="E25" s="71"/>
      <c r="F25" s="71"/>
    </row>
    <row r="26" spans="1:6" x14ac:dyDescent="0.25">
      <c r="A26" s="71"/>
      <c r="B26" s="71"/>
      <c r="C26" s="71"/>
      <c r="D26" s="71"/>
      <c r="E26" s="71"/>
      <c r="F26" s="71"/>
    </row>
    <row r="27" spans="1:6" x14ac:dyDescent="0.25">
      <c r="A27" s="71"/>
      <c r="B27" s="71"/>
      <c r="C27" s="71"/>
      <c r="D27" s="71"/>
      <c r="E27" s="71"/>
      <c r="F27" s="71"/>
    </row>
  </sheetData>
  <mergeCells count="5">
    <mergeCell ref="A22:F27"/>
    <mergeCell ref="A1:B1"/>
    <mergeCell ref="D11:E11"/>
    <mergeCell ref="A15:F20"/>
    <mergeCell ref="C1:G1"/>
  </mergeCells>
  <pageMargins left="0.7" right="0.7" top="0.75" bottom="0.75" header="0.3" footer="0.3"/>
  <pageSetup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08BC4-1287-4270-8EB6-EDE0DE299DCE}">
  <sheetPr>
    <pageSetUpPr fitToPage="1"/>
  </sheetPr>
  <dimension ref="A1:G20"/>
  <sheetViews>
    <sheetView workbookViewId="0">
      <selection activeCell="H10" sqref="H10"/>
    </sheetView>
  </sheetViews>
  <sheetFormatPr baseColWidth="10" defaultRowHeight="15" x14ac:dyDescent="0.25"/>
  <cols>
    <col min="1" max="1" width="12" bestFit="1" customWidth="1"/>
    <col min="2" max="2" width="37.140625" customWidth="1"/>
    <col min="3" max="3" width="24.7109375" customWidth="1"/>
    <col min="4" max="4" width="15.140625" customWidth="1"/>
    <col min="5" max="5" width="15.5703125" customWidth="1"/>
    <col min="6" max="6" width="11" customWidth="1"/>
    <col min="7" max="7" width="19.140625" customWidth="1"/>
  </cols>
  <sheetData>
    <row r="1" spans="1:7" ht="20.25" x14ac:dyDescent="0.25">
      <c r="A1" s="72" t="s">
        <v>11</v>
      </c>
      <c r="B1" s="72"/>
      <c r="C1" s="73" t="s">
        <v>13</v>
      </c>
      <c r="D1" s="74"/>
      <c r="E1" s="74"/>
      <c r="F1" s="74"/>
      <c r="G1" s="74"/>
    </row>
    <row r="2" spans="1:7" ht="40.5" x14ac:dyDescent="0.25">
      <c r="A2" s="1" t="s">
        <v>4</v>
      </c>
      <c r="B2" s="1" t="s">
        <v>3</v>
      </c>
      <c r="C2" s="1" t="s">
        <v>9</v>
      </c>
      <c r="D2" s="1" t="s">
        <v>17</v>
      </c>
      <c r="E2" s="1" t="s">
        <v>228</v>
      </c>
      <c r="F2" s="1" t="s">
        <v>5</v>
      </c>
      <c r="G2" s="15" t="s">
        <v>36</v>
      </c>
    </row>
    <row r="3" spans="1:7" ht="97.5" x14ac:dyDescent="0.25">
      <c r="A3" s="24" t="s">
        <v>193</v>
      </c>
      <c r="B3" s="24" t="s">
        <v>194</v>
      </c>
      <c r="C3" s="24" t="s">
        <v>195</v>
      </c>
      <c r="D3" s="25">
        <v>1</v>
      </c>
      <c r="E3" s="25">
        <v>1</v>
      </c>
      <c r="F3" s="8">
        <f t="shared" ref="F3" si="0">SUM(E3:E3)/D3</f>
        <v>1</v>
      </c>
      <c r="G3" s="14"/>
    </row>
    <row r="4" spans="1:7" ht="18.75" x14ac:dyDescent="0.25">
      <c r="D4" s="69" t="s">
        <v>10</v>
      </c>
      <c r="E4" s="70"/>
      <c r="F4" s="2">
        <f>AVERAGE(F3:F3)</f>
        <v>1</v>
      </c>
    </row>
    <row r="8" spans="1:7" x14ac:dyDescent="0.25">
      <c r="A8" s="71" t="s">
        <v>34</v>
      </c>
      <c r="B8" s="71"/>
      <c r="C8" s="71"/>
      <c r="D8" s="71"/>
      <c r="E8" s="71"/>
      <c r="F8" s="71"/>
    </row>
    <row r="9" spans="1:7" x14ac:dyDescent="0.25">
      <c r="A9" s="71"/>
      <c r="B9" s="71"/>
      <c r="C9" s="71"/>
      <c r="D9" s="71"/>
      <c r="E9" s="71"/>
      <c r="F9" s="71"/>
    </row>
    <row r="10" spans="1:7" x14ac:dyDescent="0.25">
      <c r="A10" s="71"/>
      <c r="B10" s="71"/>
      <c r="C10" s="71"/>
      <c r="D10" s="71"/>
      <c r="E10" s="71"/>
      <c r="F10" s="71"/>
    </row>
    <row r="11" spans="1:7" x14ac:dyDescent="0.25">
      <c r="A11" s="71"/>
      <c r="B11" s="71"/>
      <c r="C11" s="71"/>
      <c r="D11" s="71"/>
      <c r="E11" s="71"/>
      <c r="F11" s="71"/>
    </row>
    <row r="12" spans="1:7" x14ac:dyDescent="0.25">
      <c r="A12" s="71"/>
      <c r="B12" s="71"/>
      <c r="C12" s="71"/>
      <c r="D12" s="71"/>
      <c r="E12" s="71"/>
      <c r="F12" s="71"/>
    </row>
    <row r="13" spans="1:7" x14ac:dyDescent="0.25">
      <c r="A13" s="71"/>
      <c r="B13" s="71"/>
      <c r="C13" s="71"/>
      <c r="D13" s="71"/>
      <c r="E13" s="71"/>
      <c r="F13" s="71"/>
    </row>
    <row r="15" spans="1:7" x14ac:dyDescent="0.25">
      <c r="A15" s="71" t="s">
        <v>35</v>
      </c>
      <c r="B15" s="71"/>
      <c r="C15" s="71"/>
      <c r="D15" s="71"/>
      <c r="E15" s="71"/>
      <c r="F15" s="71"/>
    </row>
    <row r="16" spans="1:7" x14ac:dyDescent="0.25">
      <c r="A16" s="71"/>
      <c r="B16" s="71"/>
      <c r="C16" s="71"/>
      <c r="D16" s="71"/>
      <c r="E16" s="71"/>
      <c r="F16" s="71"/>
    </row>
    <row r="17" spans="1:6" x14ac:dyDescent="0.25">
      <c r="A17" s="71"/>
      <c r="B17" s="71"/>
      <c r="C17" s="71"/>
      <c r="D17" s="71"/>
      <c r="E17" s="71"/>
      <c r="F17" s="71"/>
    </row>
    <row r="18" spans="1:6" x14ac:dyDescent="0.25">
      <c r="A18" s="71"/>
      <c r="B18" s="71"/>
      <c r="C18" s="71"/>
      <c r="D18" s="71"/>
      <c r="E18" s="71"/>
      <c r="F18" s="71"/>
    </row>
    <row r="19" spans="1:6" x14ac:dyDescent="0.25">
      <c r="A19" s="71"/>
      <c r="B19" s="71"/>
      <c r="C19" s="71"/>
      <c r="D19" s="71"/>
      <c r="E19" s="71"/>
      <c r="F19" s="71"/>
    </row>
    <row r="20" spans="1:6" x14ac:dyDescent="0.25">
      <c r="A20" s="71"/>
      <c r="B20" s="71"/>
      <c r="C20" s="71"/>
      <c r="D20" s="71"/>
      <c r="E20" s="71"/>
      <c r="F20" s="71"/>
    </row>
  </sheetData>
  <mergeCells count="5">
    <mergeCell ref="D4:E4"/>
    <mergeCell ref="A8:F13"/>
    <mergeCell ref="A15:F20"/>
    <mergeCell ref="A1:B1"/>
    <mergeCell ref="C1:G1"/>
  </mergeCells>
  <pageMargins left="0.7" right="0.7" top="0.75" bottom="0.75" header="0.3" footer="0.3"/>
  <pageSetup scale="51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BE39B-5529-4BF9-BC10-FA7E9BEE34DB}">
  <sheetPr>
    <pageSetUpPr fitToPage="1"/>
  </sheetPr>
  <dimension ref="A1:G24"/>
  <sheetViews>
    <sheetView zoomScale="80" zoomScaleNormal="80" workbookViewId="0">
      <selection activeCell="J5" sqref="J5"/>
    </sheetView>
  </sheetViews>
  <sheetFormatPr baseColWidth="10" defaultRowHeight="15" x14ac:dyDescent="0.25"/>
  <cols>
    <col min="1" max="1" width="12" bestFit="1" customWidth="1"/>
    <col min="2" max="2" width="37.140625" customWidth="1"/>
    <col min="3" max="3" width="24.7109375" customWidth="1"/>
    <col min="4" max="4" width="15.140625" customWidth="1"/>
    <col min="5" max="5" width="18.140625" customWidth="1"/>
    <col min="6" max="6" width="11" customWidth="1"/>
    <col min="7" max="7" width="19.140625" customWidth="1"/>
  </cols>
  <sheetData>
    <row r="1" spans="1:7" ht="20.25" customHeight="1" x14ac:dyDescent="0.25">
      <c r="A1" s="72" t="s">
        <v>11</v>
      </c>
      <c r="B1" s="72"/>
      <c r="C1" s="73" t="s">
        <v>8</v>
      </c>
      <c r="D1" s="74"/>
      <c r="E1" s="74"/>
      <c r="F1" s="74"/>
      <c r="G1" s="74"/>
    </row>
    <row r="2" spans="1:7" ht="40.5" x14ac:dyDescent="0.25">
      <c r="A2" s="1" t="s">
        <v>4</v>
      </c>
      <c r="B2" s="1" t="s">
        <v>3</v>
      </c>
      <c r="C2" s="1" t="s">
        <v>9</v>
      </c>
      <c r="D2" s="1" t="s">
        <v>17</v>
      </c>
      <c r="E2" s="1" t="s">
        <v>228</v>
      </c>
      <c r="F2" s="1" t="s">
        <v>5</v>
      </c>
      <c r="G2" s="15" t="s">
        <v>36</v>
      </c>
    </row>
    <row r="3" spans="1:7" ht="37.5" x14ac:dyDescent="0.25">
      <c r="A3" s="9" t="s">
        <v>196</v>
      </c>
      <c r="B3" s="3" t="s">
        <v>197</v>
      </c>
      <c r="C3" s="9" t="s">
        <v>198</v>
      </c>
      <c r="D3" s="5">
        <v>0.15</v>
      </c>
      <c r="E3" s="20">
        <v>0.15</v>
      </c>
      <c r="F3" s="8">
        <f t="shared" ref="F3:F5" si="0">SUM(E3/D3)</f>
        <v>1</v>
      </c>
      <c r="G3" s="14"/>
    </row>
    <row r="4" spans="1:7" ht="56.25" x14ac:dyDescent="0.25">
      <c r="A4" s="9" t="s">
        <v>199</v>
      </c>
      <c r="B4" s="3" t="s">
        <v>200</v>
      </c>
      <c r="C4" s="9" t="s">
        <v>201</v>
      </c>
      <c r="D4" s="57">
        <v>0.1</v>
      </c>
      <c r="E4" s="57">
        <v>0.02</v>
      </c>
      <c r="F4" s="8">
        <v>1</v>
      </c>
      <c r="G4" s="14"/>
    </row>
    <row r="5" spans="1:7" ht="56.25" x14ac:dyDescent="0.25">
      <c r="A5" s="9" t="s">
        <v>202</v>
      </c>
      <c r="B5" s="3" t="s">
        <v>203</v>
      </c>
      <c r="C5" s="9" t="s">
        <v>201</v>
      </c>
      <c r="D5" s="5">
        <v>0.15</v>
      </c>
      <c r="E5" s="20">
        <v>0.11</v>
      </c>
      <c r="F5" s="8">
        <f t="shared" si="0"/>
        <v>0.73333333333333339</v>
      </c>
      <c r="G5" s="14"/>
    </row>
    <row r="6" spans="1:7" ht="56.25" x14ac:dyDescent="0.25">
      <c r="A6" s="9" t="s">
        <v>204</v>
      </c>
      <c r="B6" s="3" t="s">
        <v>205</v>
      </c>
      <c r="C6" s="9" t="s">
        <v>201</v>
      </c>
      <c r="D6" s="5">
        <v>0.2</v>
      </c>
      <c r="E6" s="20">
        <v>0.2</v>
      </c>
      <c r="F6" s="8">
        <f>SUM(E6/D6)</f>
        <v>1</v>
      </c>
      <c r="G6" s="14"/>
    </row>
    <row r="7" spans="1:7" ht="18.75" x14ac:dyDescent="0.25">
      <c r="D7" s="69" t="s">
        <v>10</v>
      </c>
      <c r="E7" s="70"/>
      <c r="F7" s="2">
        <f>AVERAGE(F3:F6)</f>
        <v>0.93333333333333335</v>
      </c>
    </row>
    <row r="12" spans="1:7" x14ac:dyDescent="0.25">
      <c r="A12" s="71" t="s">
        <v>34</v>
      </c>
      <c r="B12" s="71"/>
      <c r="C12" s="71"/>
      <c r="D12" s="71"/>
      <c r="E12" s="71"/>
      <c r="F12" s="71"/>
    </row>
    <row r="13" spans="1:7" x14ac:dyDescent="0.25">
      <c r="A13" s="71"/>
      <c r="B13" s="71"/>
      <c r="C13" s="71"/>
      <c r="D13" s="71"/>
      <c r="E13" s="71"/>
      <c r="F13" s="71"/>
    </row>
    <row r="14" spans="1:7" x14ac:dyDescent="0.25">
      <c r="A14" s="71"/>
      <c r="B14" s="71"/>
      <c r="C14" s="71"/>
      <c r="D14" s="71"/>
      <c r="E14" s="71"/>
      <c r="F14" s="71"/>
    </row>
    <row r="15" spans="1:7" x14ac:dyDescent="0.25">
      <c r="A15" s="71"/>
      <c r="B15" s="71"/>
      <c r="C15" s="71"/>
      <c r="D15" s="71"/>
      <c r="E15" s="71"/>
      <c r="F15" s="71"/>
    </row>
    <row r="16" spans="1:7" x14ac:dyDescent="0.25">
      <c r="A16" s="71"/>
      <c r="B16" s="71"/>
      <c r="C16" s="71"/>
      <c r="D16" s="71"/>
      <c r="E16" s="71"/>
      <c r="F16" s="71"/>
    </row>
    <row r="17" spans="1:6" x14ac:dyDescent="0.25">
      <c r="A17" s="71"/>
      <c r="B17" s="71"/>
      <c r="C17" s="71"/>
      <c r="D17" s="71"/>
      <c r="E17" s="71"/>
      <c r="F17" s="71"/>
    </row>
    <row r="19" spans="1:6" x14ac:dyDescent="0.25">
      <c r="A19" s="71" t="s">
        <v>35</v>
      </c>
      <c r="B19" s="71"/>
      <c r="C19" s="71"/>
      <c r="D19" s="71"/>
      <c r="E19" s="71"/>
      <c r="F19" s="71"/>
    </row>
    <row r="20" spans="1:6" x14ac:dyDescent="0.25">
      <c r="A20" s="71"/>
      <c r="B20" s="71"/>
      <c r="C20" s="71"/>
      <c r="D20" s="71"/>
      <c r="E20" s="71"/>
      <c r="F20" s="71"/>
    </row>
    <row r="21" spans="1:6" x14ac:dyDescent="0.25">
      <c r="A21" s="71"/>
      <c r="B21" s="71"/>
      <c r="C21" s="71"/>
      <c r="D21" s="71"/>
      <c r="E21" s="71"/>
      <c r="F21" s="71"/>
    </row>
    <row r="22" spans="1:6" x14ac:dyDescent="0.25">
      <c r="A22" s="71"/>
      <c r="B22" s="71"/>
      <c r="C22" s="71"/>
      <c r="D22" s="71"/>
      <c r="E22" s="71"/>
      <c r="F22" s="71"/>
    </row>
    <row r="23" spans="1:6" x14ac:dyDescent="0.25">
      <c r="A23" s="71"/>
      <c r="B23" s="71"/>
      <c r="C23" s="71"/>
      <c r="D23" s="71"/>
      <c r="E23" s="71"/>
      <c r="F23" s="71"/>
    </row>
    <row r="24" spans="1:6" x14ac:dyDescent="0.25">
      <c r="A24" s="71"/>
      <c r="B24" s="71"/>
      <c r="C24" s="71"/>
      <c r="D24" s="71"/>
      <c r="E24" s="71"/>
      <c r="F24" s="71"/>
    </row>
  </sheetData>
  <mergeCells count="5">
    <mergeCell ref="A12:F17"/>
    <mergeCell ref="A19:F24"/>
    <mergeCell ref="A1:B1"/>
    <mergeCell ref="D7:E7"/>
    <mergeCell ref="C1:G1"/>
  </mergeCells>
  <pageMargins left="0.7" right="0.7" top="0.75" bottom="0.75" header="0.3" footer="0.3"/>
  <pageSetup scale="76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2A26C-E3F2-4076-A392-D39D5BB925F9}">
  <sheetPr>
    <pageSetUpPr fitToPage="1"/>
  </sheetPr>
  <dimension ref="A1:G20"/>
  <sheetViews>
    <sheetView workbookViewId="0">
      <selection activeCell="H8" sqref="H8"/>
    </sheetView>
  </sheetViews>
  <sheetFormatPr baseColWidth="10" defaultRowHeight="15" x14ac:dyDescent="0.25"/>
  <cols>
    <col min="1" max="1" width="16.5703125" customWidth="1"/>
    <col min="2" max="2" width="37.140625" customWidth="1"/>
    <col min="3" max="3" width="24.7109375" customWidth="1"/>
    <col min="4" max="4" width="15.140625" customWidth="1"/>
    <col min="5" max="5" width="14.140625" customWidth="1"/>
    <col min="6" max="6" width="11" customWidth="1"/>
    <col min="7" max="7" width="19.140625" customWidth="1"/>
  </cols>
  <sheetData>
    <row r="1" spans="1:7" ht="20.25" customHeight="1" x14ac:dyDescent="0.25">
      <c r="A1" s="72" t="s">
        <v>11</v>
      </c>
      <c r="B1" s="72"/>
      <c r="C1" s="73" t="s">
        <v>18</v>
      </c>
      <c r="D1" s="74"/>
      <c r="E1" s="74"/>
      <c r="F1" s="74"/>
      <c r="G1" s="74"/>
    </row>
    <row r="2" spans="1:7" ht="40.5" x14ac:dyDescent="0.25">
      <c r="A2" s="1" t="s">
        <v>4</v>
      </c>
      <c r="B2" s="1" t="s">
        <v>3</v>
      </c>
      <c r="C2" s="1" t="s">
        <v>9</v>
      </c>
      <c r="D2" s="1" t="s">
        <v>17</v>
      </c>
      <c r="E2" s="1" t="s">
        <v>228</v>
      </c>
      <c r="F2" s="1" t="s">
        <v>5</v>
      </c>
      <c r="G2" s="15" t="s">
        <v>36</v>
      </c>
    </row>
    <row r="3" spans="1:7" ht="56.25" x14ac:dyDescent="0.25">
      <c r="A3" s="24" t="s">
        <v>219</v>
      </c>
      <c r="B3" s="26" t="s">
        <v>220</v>
      </c>
      <c r="C3" s="9" t="s">
        <v>221</v>
      </c>
      <c r="D3" s="4">
        <v>1</v>
      </c>
      <c r="E3" s="5">
        <v>1</v>
      </c>
      <c r="F3" s="8">
        <f t="shared" ref="F3:F4" si="0">SUM(E3:E3)/D3</f>
        <v>1</v>
      </c>
      <c r="G3" s="14"/>
    </row>
    <row r="4" spans="1:7" ht="93.75" x14ac:dyDescent="0.25">
      <c r="A4" s="24" t="s">
        <v>222</v>
      </c>
      <c r="B4" s="26" t="s">
        <v>223</v>
      </c>
      <c r="C4" s="9" t="s">
        <v>224</v>
      </c>
      <c r="D4" s="5">
        <v>1</v>
      </c>
      <c r="E4" s="5">
        <v>1</v>
      </c>
      <c r="F4" s="8">
        <f t="shared" si="0"/>
        <v>1</v>
      </c>
      <c r="G4" s="14"/>
    </row>
    <row r="5" spans="1:7" ht="18.75" x14ac:dyDescent="0.25">
      <c r="D5" s="69" t="s">
        <v>10</v>
      </c>
      <c r="E5" s="70"/>
      <c r="F5" s="2">
        <f>AVERAGE(F3:F4)</f>
        <v>1</v>
      </c>
    </row>
    <row r="8" spans="1:7" x14ac:dyDescent="0.25">
      <c r="A8" s="71" t="s">
        <v>34</v>
      </c>
      <c r="B8" s="71"/>
      <c r="C8" s="71"/>
      <c r="D8" s="71"/>
      <c r="E8" s="71"/>
      <c r="F8" s="71"/>
    </row>
    <row r="9" spans="1:7" x14ac:dyDescent="0.25">
      <c r="A9" s="71"/>
      <c r="B9" s="71"/>
      <c r="C9" s="71"/>
      <c r="D9" s="71"/>
      <c r="E9" s="71"/>
      <c r="F9" s="71"/>
    </row>
    <row r="10" spans="1:7" x14ac:dyDescent="0.25">
      <c r="A10" s="71"/>
      <c r="B10" s="71"/>
      <c r="C10" s="71"/>
      <c r="D10" s="71"/>
      <c r="E10" s="71"/>
      <c r="F10" s="71"/>
    </row>
    <row r="11" spans="1:7" x14ac:dyDescent="0.25">
      <c r="A11" s="71"/>
      <c r="B11" s="71"/>
      <c r="C11" s="71"/>
      <c r="D11" s="71"/>
      <c r="E11" s="71"/>
      <c r="F11" s="71"/>
    </row>
    <row r="12" spans="1:7" x14ac:dyDescent="0.25">
      <c r="A12" s="71"/>
      <c r="B12" s="71"/>
      <c r="C12" s="71"/>
      <c r="D12" s="71"/>
      <c r="E12" s="71"/>
      <c r="F12" s="71"/>
    </row>
    <row r="13" spans="1:7" x14ac:dyDescent="0.25">
      <c r="A13" s="71"/>
      <c r="B13" s="71"/>
      <c r="C13" s="71"/>
      <c r="D13" s="71"/>
      <c r="E13" s="71"/>
      <c r="F13" s="71"/>
    </row>
    <row r="15" spans="1:7" x14ac:dyDescent="0.25">
      <c r="A15" s="71" t="s">
        <v>35</v>
      </c>
      <c r="B15" s="71"/>
      <c r="C15" s="71"/>
      <c r="D15" s="71"/>
      <c r="E15" s="71"/>
      <c r="F15" s="71"/>
    </row>
    <row r="16" spans="1:7" x14ac:dyDescent="0.25">
      <c r="A16" s="71"/>
      <c r="B16" s="71"/>
      <c r="C16" s="71"/>
      <c r="D16" s="71"/>
      <c r="E16" s="71"/>
      <c r="F16" s="71"/>
    </row>
    <row r="17" spans="1:6" x14ac:dyDescent="0.25">
      <c r="A17" s="71"/>
      <c r="B17" s="71"/>
      <c r="C17" s="71"/>
      <c r="D17" s="71"/>
      <c r="E17" s="71"/>
      <c r="F17" s="71"/>
    </row>
    <row r="18" spans="1:6" x14ac:dyDescent="0.25">
      <c r="A18" s="71"/>
      <c r="B18" s="71"/>
      <c r="C18" s="71"/>
      <c r="D18" s="71"/>
      <c r="E18" s="71"/>
      <c r="F18" s="71"/>
    </row>
    <row r="19" spans="1:6" x14ac:dyDescent="0.25">
      <c r="A19" s="71"/>
      <c r="B19" s="71"/>
      <c r="C19" s="71"/>
      <c r="D19" s="71"/>
      <c r="E19" s="71"/>
      <c r="F19" s="71"/>
    </row>
    <row r="20" spans="1:6" x14ac:dyDescent="0.25">
      <c r="A20" s="71"/>
      <c r="B20" s="71"/>
      <c r="C20" s="71"/>
      <c r="D20" s="71"/>
      <c r="E20" s="71"/>
      <c r="F20" s="71"/>
    </row>
  </sheetData>
  <mergeCells count="5">
    <mergeCell ref="A8:F13"/>
    <mergeCell ref="A15:F20"/>
    <mergeCell ref="A1:B1"/>
    <mergeCell ref="C1:G1"/>
    <mergeCell ref="D5:E5"/>
  </mergeCells>
  <pageMargins left="0.7" right="0.7" top="0.75" bottom="0.75" header="0.3" footer="0.3"/>
  <pageSetup scale="87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44597-CD1C-492D-8811-814B09B67B20}">
  <sheetPr>
    <pageSetUpPr fitToPage="1"/>
  </sheetPr>
  <dimension ref="A1:G22"/>
  <sheetViews>
    <sheetView workbookViewId="0">
      <selection activeCell="J4" sqref="J4"/>
    </sheetView>
  </sheetViews>
  <sheetFormatPr baseColWidth="10" defaultRowHeight="15" x14ac:dyDescent="0.25"/>
  <cols>
    <col min="1" max="1" width="12" bestFit="1" customWidth="1"/>
    <col min="2" max="2" width="37.140625" customWidth="1"/>
    <col min="3" max="3" width="24.7109375" customWidth="1"/>
    <col min="4" max="4" width="15.140625" customWidth="1"/>
    <col min="5" max="5" width="15.5703125" customWidth="1"/>
    <col min="6" max="6" width="11" customWidth="1"/>
    <col min="7" max="7" width="19.140625" customWidth="1"/>
  </cols>
  <sheetData>
    <row r="1" spans="1:7" ht="20.25" customHeight="1" x14ac:dyDescent="0.25">
      <c r="A1" s="72" t="s">
        <v>11</v>
      </c>
      <c r="B1" s="72"/>
      <c r="C1" s="73" t="s">
        <v>20</v>
      </c>
      <c r="D1" s="74"/>
      <c r="E1" s="74"/>
      <c r="F1" s="74"/>
      <c r="G1" s="74"/>
    </row>
    <row r="2" spans="1:7" ht="40.5" x14ac:dyDescent="0.25">
      <c r="A2" s="1" t="s">
        <v>4</v>
      </c>
      <c r="B2" s="1" t="s">
        <v>3</v>
      </c>
      <c r="C2" s="1" t="s">
        <v>9</v>
      </c>
      <c r="D2" s="1" t="s">
        <v>17</v>
      </c>
      <c r="E2" s="1" t="s">
        <v>228</v>
      </c>
      <c r="F2" s="1" t="s">
        <v>5</v>
      </c>
      <c r="G2" s="15" t="s">
        <v>206</v>
      </c>
    </row>
    <row r="3" spans="1:7" ht="78" x14ac:dyDescent="0.25">
      <c r="A3" s="58" t="s">
        <v>207</v>
      </c>
      <c r="B3" s="58" t="s">
        <v>208</v>
      </c>
      <c r="C3" s="46" t="s">
        <v>209</v>
      </c>
      <c r="D3" s="59">
        <v>1</v>
      </c>
      <c r="E3" s="59">
        <v>1</v>
      </c>
      <c r="F3" s="8">
        <f t="shared" ref="F3:F6" si="0">SUM(E3:E3)/D3</f>
        <v>1</v>
      </c>
      <c r="G3" s="14"/>
    </row>
    <row r="4" spans="1:7" ht="97.5" x14ac:dyDescent="0.25">
      <c r="A4" s="58" t="s">
        <v>210</v>
      </c>
      <c r="B4" s="58" t="s">
        <v>211</v>
      </c>
      <c r="C4" s="46" t="s">
        <v>212</v>
      </c>
      <c r="D4" s="59">
        <v>1</v>
      </c>
      <c r="E4" s="59">
        <v>1</v>
      </c>
      <c r="F4" s="8">
        <f t="shared" si="0"/>
        <v>1</v>
      </c>
      <c r="G4" s="14"/>
    </row>
    <row r="5" spans="1:7" ht="97.5" x14ac:dyDescent="0.25">
      <c r="A5" s="26" t="s">
        <v>213</v>
      </c>
      <c r="B5" s="26" t="s">
        <v>214</v>
      </c>
      <c r="C5" s="24" t="s">
        <v>215</v>
      </c>
      <c r="D5" s="59">
        <v>1</v>
      </c>
      <c r="E5" s="59">
        <v>1</v>
      </c>
      <c r="F5" s="8">
        <f t="shared" si="0"/>
        <v>1</v>
      </c>
      <c r="G5" s="14"/>
    </row>
    <row r="6" spans="1:7" ht="58.5" x14ac:dyDescent="0.25">
      <c r="A6" s="24" t="s">
        <v>216</v>
      </c>
      <c r="B6" s="29" t="s">
        <v>217</v>
      </c>
      <c r="C6" s="24" t="s">
        <v>218</v>
      </c>
      <c r="D6" s="25">
        <v>1</v>
      </c>
      <c r="E6" s="25">
        <v>1</v>
      </c>
      <c r="F6" s="8">
        <f t="shared" si="0"/>
        <v>1</v>
      </c>
      <c r="G6" s="14"/>
    </row>
    <row r="7" spans="1:7" ht="18.75" x14ac:dyDescent="0.25">
      <c r="D7" s="69" t="s">
        <v>10</v>
      </c>
      <c r="E7" s="69"/>
      <c r="F7" s="18">
        <f>AVERAGE(F3:F6)</f>
        <v>1</v>
      </c>
    </row>
    <row r="10" spans="1:7" x14ac:dyDescent="0.25">
      <c r="A10" s="71" t="s">
        <v>34</v>
      </c>
      <c r="B10" s="71"/>
      <c r="C10" s="71"/>
      <c r="D10" s="71"/>
      <c r="E10" s="71"/>
      <c r="F10" s="71"/>
    </row>
    <row r="11" spans="1:7" x14ac:dyDescent="0.25">
      <c r="A11" s="71"/>
      <c r="B11" s="71"/>
      <c r="C11" s="71"/>
      <c r="D11" s="71"/>
      <c r="E11" s="71"/>
      <c r="F11" s="71"/>
    </row>
    <row r="12" spans="1:7" x14ac:dyDescent="0.25">
      <c r="A12" s="71"/>
      <c r="B12" s="71"/>
      <c r="C12" s="71"/>
      <c r="D12" s="71"/>
      <c r="E12" s="71"/>
      <c r="F12" s="71"/>
    </row>
    <row r="13" spans="1:7" x14ac:dyDescent="0.25">
      <c r="A13" s="71"/>
      <c r="B13" s="71"/>
      <c r="C13" s="71"/>
      <c r="D13" s="71"/>
      <c r="E13" s="71"/>
      <c r="F13" s="71"/>
    </row>
    <row r="14" spans="1:7" x14ac:dyDescent="0.25">
      <c r="A14" s="71"/>
      <c r="B14" s="71"/>
      <c r="C14" s="71"/>
      <c r="D14" s="71"/>
      <c r="E14" s="71"/>
      <c r="F14" s="71"/>
    </row>
    <row r="15" spans="1:7" x14ac:dyDescent="0.25">
      <c r="A15" s="71"/>
      <c r="B15" s="71"/>
      <c r="C15" s="71"/>
      <c r="D15" s="71"/>
      <c r="E15" s="71"/>
      <c r="F15" s="71"/>
    </row>
    <row r="17" spans="1:6" x14ac:dyDescent="0.25">
      <c r="A17" s="71" t="s">
        <v>35</v>
      </c>
      <c r="B17" s="71"/>
      <c r="C17" s="71"/>
      <c r="D17" s="71"/>
      <c r="E17" s="71"/>
      <c r="F17" s="71"/>
    </row>
    <row r="18" spans="1:6" x14ac:dyDescent="0.25">
      <c r="A18" s="71"/>
      <c r="B18" s="71"/>
      <c r="C18" s="71"/>
      <c r="D18" s="71"/>
      <c r="E18" s="71"/>
      <c r="F18" s="71"/>
    </row>
    <row r="19" spans="1:6" x14ac:dyDescent="0.25">
      <c r="A19" s="71"/>
      <c r="B19" s="71"/>
      <c r="C19" s="71"/>
      <c r="D19" s="71"/>
      <c r="E19" s="71"/>
      <c r="F19" s="71"/>
    </row>
    <row r="20" spans="1:6" x14ac:dyDescent="0.25">
      <c r="A20" s="71"/>
      <c r="B20" s="71"/>
      <c r="C20" s="71"/>
      <c r="D20" s="71"/>
      <c r="E20" s="71"/>
      <c r="F20" s="71"/>
    </row>
    <row r="21" spans="1:6" x14ac:dyDescent="0.25">
      <c r="A21" s="71"/>
      <c r="B21" s="71"/>
      <c r="C21" s="71"/>
      <c r="D21" s="71"/>
      <c r="E21" s="71"/>
      <c r="F21" s="71"/>
    </row>
    <row r="22" spans="1:6" x14ac:dyDescent="0.25">
      <c r="A22" s="71"/>
      <c r="B22" s="71"/>
      <c r="C22" s="71"/>
      <c r="D22" s="71"/>
      <c r="E22" s="71"/>
      <c r="F22" s="71"/>
    </row>
  </sheetData>
  <mergeCells count="5">
    <mergeCell ref="A10:F15"/>
    <mergeCell ref="A17:F22"/>
    <mergeCell ref="A1:B1"/>
    <mergeCell ref="C1:G1"/>
    <mergeCell ref="D7:E7"/>
  </mergeCells>
  <pageMargins left="0.7" right="0.7" top="0.75" bottom="0.75" header="0.3" footer="0.3"/>
  <pageSetup scale="75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FE4A8-A1BC-4B32-B3BB-8A33262DBB6D}">
  <dimension ref="B3:H14"/>
  <sheetViews>
    <sheetView workbookViewId="0">
      <selection activeCell="I9" sqref="I9"/>
    </sheetView>
  </sheetViews>
  <sheetFormatPr baseColWidth="10" defaultRowHeight="15" x14ac:dyDescent="0.25"/>
  <cols>
    <col min="8" max="8" width="75.28515625" customWidth="1"/>
  </cols>
  <sheetData>
    <row r="3" spans="2:8" ht="30" x14ac:dyDescent="0.4">
      <c r="B3" s="79" t="s">
        <v>25</v>
      </c>
      <c r="C3" s="79"/>
      <c r="D3" s="79"/>
      <c r="E3" s="79"/>
      <c r="F3" s="79"/>
      <c r="G3" s="79"/>
      <c r="H3" s="79"/>
    </row>
    <row r="5" spans="2:8" ht="26.25" x14ac:dyDescent="0.4">
      <c r="B5" s="17" t="s">
        <v>27</v>
      </c>
      <c r="C5" s="80" t="s">
        <v>15</v>
      </c>
      <c r="D5" s="80"/>
      <c r="E5" s="80"/>
      <c r="F5" s="80"/>
      <c r="G5" s="80"/>
      <c r="H5" s="80"/>
    </row>
    <row r="6" spans="2:8" ht="18.75" x14ac:dyDescent="0.3">
      <c r="B6" s="13">
        <v>1</v>
      </c>
      <c r="C6" s="78" t="s">
        <v>26</v>
      </c>
      <c r="D6" s="78"/>
      <c r="E6" s="78"/>
      <c r="F6" s="78"/>
      <c r="G6" s="78"/>
      <c r="H6" s="78"/>
    </row>
    <row r="7" spans="2:8" ht="18.75" x14ac:dyDescent="0.3">
      <c r="B7" s="13">
        <v>2</v>
      </c>
      <c r="C7" s="78" t="s">
        <v>28</v>
      </c>
      <c r="D7" s="78"/>
      <c r="E7" s="78"/>
      <c r="F7" s="78"/>
      <c r="G7" s="78"/>
      <c r="H7" s="78"/>
    </row>
    <row r="8" spans="2:8" ht="18.75" x14ac:dyDescent="0.3">
      <c r="B8" s="13">
        <v>3</v>
      </c>
      <c r="C8" s="78" t="s">
        <v>29</v>
      </c>
      <c r="D8" s="78"/>
      <c r="E8" s="78"/>
      <c r="F8" s="78"/>
      <c r="G8" s="78"/>
      <c r="H8" s="78"/>
    </row>
    <row r="9" spans="2:8" ht="18.75" x14ac:dyDescent="0.3">
      <c r="B9" s="13">
        <v>4</v>
      </c>
      <c r="C9" s="78" t="s">
        <v>38</v>
      </c>
      <c r="D9" s="78"/>
      <c r="E9" s="78"/>
      <c r="F9" s="78"/>
      <c r="G9" s="78"/>
      <c r="H9" s="78"/>
    </row>
    <row r="10" spans="2:8" ht="18.75" x14ac:dyDescent="0.3">
      <c r="B10" s="13">
        <v>5</v>
      </c>
      <c r="C10" s="78" t="s">
        <v>31</v>
      </c>
      <c r="D10" s="78"/>
      <c r="E10" s="78"/>
      <c r="F10" s="78"/>
      <c r="G10" s="78"/>
      <c r="H10" s="78"/>
    </row>
    <row r="11" spans="2:8" ht="18.75" x14ac:dyDescent="0.3">
      <c r="B11" s="13">
        <v>6</v>
      </c>
      <c r="C11" s="78" t="s">
        <v>30</v>
      </c>
      <c r="D11" s="78"/>
      <c r="E11" s="78"/>
      <c r="F11" s="78"/>
      <c r="G11" s="78"/>
      <c r="H11" s="78"/>
    </row>
    <row r="12" spans="2:8" ht="18.75" x14ac:dyDescent="0.3">
      <c r="B12" s="13">
        <v>7</v>
      </c>
      <c r="C12" s="78" t="s">
        <v>33</v>
      </c>
      <c r="D12" s="78"/>
      <c r="E12" s="78"/>
      <c r="F12" s="78"/>
      <c r="G12" s="78"/>
      <c r="H12" s="78"/>
    </row>
    <row r="13" spans="2:8" ht="18.75" x14ac:dyDescent="0.3">
      <c r="B13" s="13">
        <v>8</v>
      </c>
      <c r="C13" s="78" t="s">
        <v>32</v>
      </c>
      <c r="D13" s="78"/>
      <c r="E13" s="78"/>
      <c r="F13" s="78"/>
      <c r="G13" s="78"/>
      <c r="H13" s="78"/>
    </row>
    <row r="14" spans="2:8" ht="18.75" x14ac:dyDescent="0.3">
      <c r="B14" s="13">
        <v>9</v>
      </c>
      <c r="C14" s="78" t="s">
        <v>39</v>
      </c>
      <c r="D14" s="78"/>
      <c r="E14" s="78"/>
      <c r="F14" s="78"/>
      <c r="G14" s="78"/>
      <c r="H14" s="78"/>
    </row>
  </sheetData>
  <mergeCells count="11">
    <mergeCell ref="C9:H9"/>
    <mergeCell ref="B3:H3"/>
    <mergeCell ref="C5:H5"/>
    <mergeCell ref="C6:H6"/>
    <mergeCell ref="C7:H7"/>
    <mergeCell ref="C8:H8"/>
    <mergeCell ref="C10:H10"/>
    <mergeCell ref="C11:H11"/>
    <mergeCell ref="C13:H13"/>
    <mergeCell ref="C12:H12"/>
    <mergeCell ref="C14:H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039EB-D609-4078-B04B-FF87CD0D7EB4}">
  <dimension ref="A8:G27"/>
  <sheetViews>
    <sheetView topLeftCell="A7" workbookViewId="0">
      <selection activeCell="C24" sqref="C24"/>
    </sheetView>
  </sheetViews>
  <sheetFormatPr baseColWidth="10" defaultRowHeight="15" x14ac:dyDescent="0.25"/>
  <cols>
    <col min="1" max="1" width="10.42578125" customWidth="1"/>
    <col min="2" max="2" width="48.7109375" customWidth="1"/>
    <col min="3" max="3" width="18.5703125" customWidth="1"/>
    <col min="6" max="6" width="49.7109375" bestFit="1" customWidth="1"/>
    <col min="7" max="7" width="17.85546875" customWidth="1"/>
  </cols>
  <sheetData>
    <row r="8" spans="1:7" ht="18.75" customHeight="1" x14ac:dyDescent="0.25">
      <c r="B8" s="81" t="s">
        <v>227</v>
      </c>
      <c r="C8" s="81"/>
    </row>
    <row r="9" spans="1:7" ht="15" customHeight="1" x14ac:dyDescent="0.25">
      <c r="B9" s="82"/>
      <c r="C9" s="82"/>
    </row>
    <row r="10" spans="1:7" ht="37.5" x14ac:dyDescent="0.25">
      <c r="B10" s="35" t="s">
        <v>111</v>
      </c>
      <c r="C10" s="36" t="s">
        <v>112</v>
      </c>
      <c r="D10" s="37"/>
      <c r="E10" s="37"/>
      <c r="F10" s="35" t="s">
        <v>111</v>
      </c>
      <c r="G10" s="36" t="s">
        <v>112</v>
      </c>
    </row>
    <row r="11" spans="1:7" ht="18.75" x14ac:dyDescent="0.25">
      <c r="A11" s="38"/>
      <c r="B11" s="39" t="s">
        <v>12</v>
      </c>
      <c r="C11" s="40">
        <f>+'Programas Sociales'!F11</f>
        <v>0.7515536723602485</v>
      </c>
      <c r="D11" s="41"/>
      <c r="E11" s="41"/>
      <c r="F11" s="39" t="s">
        <v>12</v>
      </c>
      <c r="G11" s="40">
        <v>0.96</v>
      </c>
    </row>
    <row r="12" spans="1:7" ht="18.75" x14ac:dyDescent="0.25">
      <c r="A12" s="38"/>
      <c r="B12" s="39" t="s">
        <v>8</v>
      </c>
      <c r="C12" s="40">
        <f>+Provisiones!F7</f>
        <v>0.93333333333333335</v>
      </c>
      <c r="F12" s="39" t="s">
        <v>8</v>
      </c>
      <c r="G12" s="40">
        <v>1</v>
      </c>
    </row>
    <row r="13" spans="1:7" ht="18.75" x14ac:dyDescent="0.25">
      <c r="A13" s="38"/>
      <c r="B13" s="39" t="s">
        <v>113</v>
      </c>
      <c r="C13" s="40">
        <f>+'Planificación y Desarrollo'!F10</f>
        <v>0.99604761904761907</v>
      </c>
      <c r="F13" s="39" t="s">
        <v>113</v>
      </c>
      <c r="G13" s="40">
        <v>1</v>
      </c>
    </row>
    <row r="14" spans="1:7" ht="18.75" x14ac:dyDescent="0.25">
      <c r="A14" s="38"/>
      <c r="B14" s="39" t="s">
        <v>7</v>
      </c>
      <c r="C14" s="40">
        <f>+'Centro de Salud Comunitario'!F5</f>
        <v>1</v>
      </c>
      <c r="F14" s="39" t="s">
        <v>7</v>
      </c>
      <c r="G14" s="40">
        <v>1</v>
      </c>
    </row>
    <row r="15" spans="1:7" ht="18.75" x14ac:dyDescent="0.25">
      <c r="A15" s="38"/>
      <c r="B15" s="39" t="s">
        <v>20</v>
      </c>
      <c r="C15" s="40">
        <f>+Comunicaciónes!F7</f>
        <v>1</v>
      </c>
      <c r="F15" s="39" t="s">
        <v>20</v>
      </c>
      <c r="G15" s="40">
        <v>1</v>
      </c>
    </row>
    <row r="16" spans="1:7" ht="18.75" x14ac:dyDescent="0.25">
      <c r="A16" s="38"/>
      <c r="B16" s="39" t="s">
        <v>14</v>
      </c>
      <c r="C16" s="40">
        <f>+Jurídico!F7</f>
        <v>1</v>
      </c>
      <c r="F16" s="39" t="s">
        <v>14</v>
      </c>
      <c r="G16" s="40">
        <v>1</v>
      </c>
    </row>
    <row r="17" spans="1:7" ht="18.75" x14ac:dyDescent="0.25">
      <c r="A17" s="38"/>
      <c r="B17" s="39" t="s">
        <v>23</v>
      </c>
      <c r="C17" s="40">
        <f>+'Almacen y suministro'!F5</f>
        <v>1</v>
      </c>
      <c r="F17" s="39" t="s">
        <v>23</v>
      </c>
      <c r="G17" s="40">
        <v>1</v>
      </c>
    </row>
    <row r="18" spans="1:7" ht="18.75" x14ac:dyDescent="0.25">
      <c r="A18" s="38"/>
      <c r="B18" s="39" t="s">
        <v>114</v>
      </c>
      <c r="C18" s="40">
        <f>+'Servicios Generales'!F6</f>
        <v>1</v>
      </c>
      <c r="F18" s="39" t="s">
        <v>114</v>
      </c>
      <c r="G18" s="40">
        <v>1</v>
      </c>
    </row>
    <row r="19" spans="1:7" ht="18.75" x14ac:dyDescent="0.25">
      <c r="A19" s="38"/>
      <c r="B19" s="39" t="s">
        <v>115</v>
      </c>
      <c r="C19" s="40">
        <f>+Transportación!F5</f>
        <v>1</v>
      </c>
      <c r="F19" s="39" t="s">
        <v>115</v>
      </c>
      <c r="G19" s="40">
        <v>1</v>
      </c>
    </row>
    <row r="20" spans="1:7" ht="18.75" x14ac:dyDescent="0.25">
      <c r="A20" s="38"/>
      <c r="B20" s="39" t="s">
        <v>13</v>
      </c>
      <c r="C20" s="40">
        <f>+OAI!F4</f>
        <v>1</v>
      </c>
      <c r="F20" s="39" t="s">
        <v>13</v>
      </c>
      <c r="G20" s="40">
        <v>1</v>
      </c>
    </row>
    <row r="21" spans="1:7" ht="18.75" x14ac:dyDescent="0.25">
      <c r="A21" s="38"/>
      <c r="B21" s="39" t="s">
        <v>24</v>
      </c>
      <c r="C21" s="40">
        <f>+'Correspondencia y Archivo'!F5</f>
        <v>1</v>
      </c>
      <c r="F21" s="39" t="s">
        <v>24</v>
      </c>
      <c r="G21" s="40">
        <v>1</v>
      </c>
    </row>
    <row r="22" spans="1:7" ht="18.75" x14ac:dyDescent="0.25">
      <c r="A22" s="38"/>
      <c r="B22" s="39" t="s">
        <v>22</v>
      </c>
      <c r="C22" s="40">
        <f>+Financiero!F10</f>
        <v>0.97689999999999999</v>
      </c>
      <c r="F22" s="39" t="s">
        <v>22</v>
      </c>
      <c r="G22" s="40">
        <v>0.97689999999999999</v>
      </c>
    </row>
    <row r="23" spans="1:7" ht="18.75" x14ac:dyDescent="0.25">
      <c r="A23" s="38"/>
      <c r="B23" s="39" t="s">
        <v>116</v>
      </c>
      <c r="C23" s="40">
        <f>+'Compras y Contrataciones'!F6</f>
        <v>0.87341176470588222</v>
      </c>
      <c r="F23" s="39" t="s">
        <v>116</v>
      </c>
      <c r="G23" s="40">
        <v>1</v>
      </c>
    </row>
    <row r="24" spans="1:7" ht="18.75" x14ac:dyDescent="0.25">
      <c r="A24" s="38"/>
      <c r="B24" s="39" t="s">
        <v>37</v>
      </c>
      <c r="C24" s="40">
        <f>+Administrativo!F8</f>
        <v>0.93333333333333324</v>
      </c>
      <c r="F24" s="39" t="s">
        <v>37</v>
      </c>
      <c r="G24" s="40">
        <v>0.93333333333333324</v>
      </c>
    </row>
    <row r="25" spans="1:7" ht="18.75" x14ac:dyDescent="0.25">
      <c r="A25" s="38"/>
      <c r="B25" s="39" t="s">
        <v>6</v>
      </c>
      <c r="C25" s="40">
        <f>+'Recursos Humanos'!F7</f>
        <v>0.98588888888888881</v>
      </c>
      <c r="F25" s="39" t="s">
        <v>6</v>
      </c>
      <c r="G25" s="40">
        <v>1</v>
      </c>
    </row>
    <row r="26" spans="1:7" ht="37.5" x14ac:dyDescent="0.25">
      <c r="B26" s="42" t="s">
        <v>21</v>
      </c>
      <c r="C26" s="43">
        <f>+Entrega!F10</f>
        <v>0.82857142857142851</v>
      </c>
      <c r="F26" s="42" t="s">
        <v>21</v>
      </c>
      <c r="G26" s="43">
        <v>1</v>
      </c>
    </row>
    <row r="27" spans="1:7" ht="18.75" x14ac:dyDescent="0.3">
      <c r="A27" s="38"/>
      <c r="B27" s="44" t="s">
        <v>117</v>
      </c>
      <c r="C27" s="45">
        <f>AVERAGE(C11:C26)</f>
        <v>0.95494000251504596</v>
      </c>
      <c r="F27" s="44" t="s">
        <v>117</v>
      </c>
      <c r="G27" s="45">
        <f>AVERAGE(G11:G26)</f>
        <v>0.99188958333333344</v>
      </c>
    </row>
  </sheetData>
  <mergeCells count="1">
    <mergeCell ref="B8:C9"/>
  </mergeCells>
  <pageMargins left="0.7" right="0.7" top="0.75" bottom="0.75" header="0.3" footer="0.3"/>
  <pageSetup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7EF95-DBC1-4FE3-902A-39C211D09774}">
  <sheetPr>
    <pageSetUpPr fitToPage="1"/>
  </sheetPr>
  <dimension ref="A1:P126"/>
  <sheetViews>
    <sheetView topLeftCell="A4" zoomScale="80" zoomScaleNormal="80" workbookViewId="0">
      <selection activeCell="G6" sqref="G6"/>
    </sheetView>
  </sheetViews>
  <sheetFormatPr baseColWidth="10" defaultColWidth="32.28515625" defaultRowHeight="15" x14ac:dyDescent="0.25"/>
  <cols>
    <col min="1" max="1" width="11.28515625" bestFit="1" customWidth="1"/>
    <col min="2" max="2" width="47.140625" customWidth="1"/>
    <col min="3" max="3" width="30" customWidth="1"/>
    <col min="4" max="4" width="16.5703125" customWidth="1"/>
    <col min="5" max="5" width="16.85546875" customWidth="1"/>
    <col min="6" max="6" width="13.42578125" bestFit="1" customWidth="1"/>
    <col min="8" max="8" width="32.28515625" customWidth="1"/>
    <col min="9" max="9" width="11.42578125" bestFit="1" customWidth="1"/>
    <col min="10" max="10" width="27.5703125" customWidth="1"/>
    <col min="12" max="12" width="17.140625" bestFit="1" customWidth="1"/>
    <col min="13" max="13" width="18.28515625" bestFit="1" customWidth="1"/>
    <col min="14" max="14" width="5.7109375" bestFit="1" customWidth="1"/>
    <col min="15" max="15" width="6" bestFit="1" customWidth="1"/>
    <col min="16" max="16" width="5.28515625" bestFit="1" customWidth="1"/>
  </cols>
  <sheetData>
    <row r="1" spans="1:10" ht="20.25" x14ac:dyDescent="0.25">
      <c r="A1" s="72" t="s">
        <v>2</v>
      </c>
      <c r="B1" s="72"/>
      <c r="C1" s="73" t="s">
        <v>1</v>
      </c>
      <c r="D1" s="74"/>
      <c r="E1" s="74"/>
      <c r="F1" s="74"/>
      <c r="G1" s="74"/>
    </row>
    <row r="2" spans="1:10" ht="40.5" x14ac:dyDescent="0.25">
      <c r="A2" s="1" t="s">
        <v>4</v>
      </c>
      <c r="B2" s="1" t="s">
        <v>3</v>
      </c>
      <c r="C2" s="1" t="s">
        <v>9</v>
      </c>
      <c r="D2" s="1" t="s">
        <v>17</v>
      </c>
      <c r="E2" s="1" t="s">
        <v>228</v>
      </c>
      <c r="F2" s="1" t="s">
        <v>5</v>
      </c>
      <c r="G2" s="15" t="s">
        <v>36</v>
      </c>
    </row>
    <row r="3" spans="1:10" ht="37.5" x14ac:dyDescent="0.25">
      <c r="A3" s="9" t="s">
        <v>48</v>
      </c>
      <c r="B3" s="6" t="s">
        <v>49</v>
      </c>
      <c r="C3" s="6" t="s">
        <v>50</v>
      </c>
      <c r="D3" s="19">
        <v>0.9</v>
      </c>
      <c r="E3" s="65">
        <v>0.87509999999999999</v>
      </c>
      <c r="F3" s="8">
        <f t="shared" ref="F3:F9" si="0">SUM(E3:E3)/D3</f>
        <v>0.97233333333333327</v>
      </c>
      <c r="G3" s="14"/>
      <c r="H3" s="12"/>
    </row>
    <row r="4" spans="1:10" ht="72" customHeight="1" x14ac:dyDescent="0.25">
      <c r="A4" s="9" t="s">
        <v>52</v>
      </c>
      <c r="B4" s="7" t="s">
        <v>53</v>
      </c>
      <c r="C4" s="7" t="s">
        <v>54</v>
      </c>
      <c r="D4" s="20">
        <v>1</v>
      </c>
      <c r="E4" s="20">
        <v>1</v>
      </c>
      <c r="F4" s="8">
        <f t="shared" si="0"/>
        <v>1</v>
      </c>
      <c r="G4" s="14"/>
      <c r="H4" s="12"/>
    </row>
    <row r="5" spans="1:10" ht="72" customHeight="1" x14ac:dyDescent="0.25">
      <c r="A5" s="9" t="s">
        <v>246</v>
      </c>
      <c r="B5" s="6" t="s">
        <v>298</v>
      </c>
      <c r="C5" s="7" t="s">
        <v>250</v>
      </c>
      <c r="D5" s="9">
        <v>1</v>
      </c>
      <c r="E5" s="9">
        <v>1</v>
      </c>
      <c r="F5" s="8">
        <f t="shared" si="0"/>
        <v>1</v>
      </c>
      <c r="G5" s="14"/>
      <c r="H5" s="12"/>
    </row>
    <row r="6" spans="1:10" ht="72" customHeight="1" x14ac:dyDescent="0.25">
      <c r="A6" s="9" t="s">
        <v>257</v>
      </c>
      <c r="B6" s="6" t="s">
        <v>299</v>
      </c>
      <c r="C6" s="7" t="s">
        <v>259</v>
      </c>
      <c r="D6" s="9">
        <v>1</v>
      </c>
      <c r="E6" s="9">
        <v>1</v>
      </c>
      <c r="F6" s="8">
        <f t="shared" si="0"/>
        <v>1</v>
      </c>
      <c r="G6" s="14"/>
      <c r="H6" s="12"/>
    </row>
    <row r="7" spans="1:10" ht="72" customHeight="1" x14ac:dyDescent="0.25">
      <c r="A7" s="9" t="s">
        <v>265</v>
      </c>
      <c r="B7" s="6" t="s">
        <v>300</v>
      </c>
      <c r="C7" s="6" t="s">
        <v>267</v>
      </c>
      <c r="D7" s="20">
        <v>0.25</v>
      </c>
      <c r="E7" s="20">
        <v>0.25</v>
      </c>
      <c r="F7" s="8">
        <f t="shared" si="0"/>
        <v>1</v>
      </c>
      <c r="G7" s="14"/>
      <c r="H7" s="12"/>
    </row>
    <row r="8" spans="1:10" ht="36" customHeight="1" x14ac:dyDescent="0.25">
      <c r="A8" s="9" t="s">
        <v>43</v>
      </c>
      <c r="B8" s="7" t="s">
        <v>44</v>
      </c>
      <c r="C8" s="3" t="s">
        <v>269</v>
      </c>
      <c r="D8" s="9">
        <v>3</v>
      </c>
      <c r="E8" s="9">
        <v>3</v>
      </c>
      <c r="F8" s="8">
        <f t="shared" si="0"/>
        <v>1</v>
      </c>
      <c r="G8" s="14"/>
      <c r="J8" s="63"/>
    </row>
    <row r="9" spans="1:10" ht="37.5" x14ac:dyDescent="0.25">
      <c r="A9" s="9" t="s">
        <v>46</v>
      </c>
      <c r="B9" s="7" t="s">
        <v>45</v>
      </c>
      <c r="C9" s="7" t="s">
        <v>282</v>
      </c>
      <c r="D9" s="9">
        <v>1</v>
      </c>
      <c r="E9" s="9">
        <v>1</v>
      </c>
      <c r="F9" s="8">
        <f t="shared" si="0"/>
        <v>1</v>
      </c>
      <c r="G9" s="14"/>
      <c r="J9" s="63"/>
    </row>
    <row r="10" spans="1:10" ht="17.45" customHeight="1" x14ac:dyDescent="0.25">
      <c r="D10" s="69" t="s">
        <v>10</v>
      </c>
      <c r="E10" s="69"/>
      <c r="F10" s="18">
        <f>AVERAGE(F3:F9)</f>
        <v>0.99604761904761907</v>
      </c>
      <c r="J10" s="63"/>
    </row>
    <row r="11" spans="1:10" ht="14.45" customHeight="1" x14ac:dyDescent="0.25">
      <c r="J11" s="64"/>
    </row>
    <row r="14" spans="1:10" ht="21" customHeight="1" x14ac:dyDescent="0.25">
      <c r="A14" s="71" t="s">
        <v>34</v>
      </c>
      <c r="B14" s="71"/>
      <c r="C14" s="71"/>
      <c r="D14" s="71"/>
      <c r="E14" s="71"/>
      <c r="F14" s="71"/>
    </row>
    <row r="15" spans="1:10" x14ac:dyDescent="0.25">
      <c r="A15" s="71"/>
      <c r="B15" s="71"/>
      <c r="C15" s="71"/>
      <c r="D15" s="71"/>
      <c r="E15" s="71"/>
      <c r="F15" s="71"/>
    </row>
    <row r="16" spans="1:10" x14ac:dyDescent="0.25">
      <c r="A16" s="71"/>
      <c r="B16" s="71"/>
      <c r="C16" s="71"/>
      <c r="D16" s="71"/>
      <c r="E16" s="71"/>
      <c r="F16" s="71"/>
    </row>
    <row r="17" spans="1:16" x14ac:dyDescent="0.25">
      <c r="A17" s="71"/>
      <c r="B17" s="71"/>
      <c r="C17" s="71"/>
      <c r="D17" s="71"/>
      <c r="E17" s="71"/>
      <c r="F17" s="71"/>
    </row>
    <row r="18" spans="1:16" x14ac:dyDescent="0.25">
      <c r="A18" s="71"/>
      <c r="B18" s="71"/>
      <c r="C18" s="71"/>
      <c r="D18" s="71"/>
      <c r="E18" s="71"/>
      <c r="F18" s="71"/>
    </row>
    <row r="19" spans="1:16" ht="55.5" customHeight="1" x14ac:dyDescent="0.25">
      <c r="A19" s="71"/>
      <c r="B19" s="71"/>
      <c r="C19" s="71"/>
      <c r="D19" s="71"/>
      <c r="E19" s="71"/>
      <c r="F19" s="71"/>
    </row>
    <row r="21" spans="1:16" x14ac:dyDescent="0.25">
      <c r="A21" s="71" t="s">
        <v>35</v>
      </c>
      <c r="B21" s="71"/>
      <c r="C21" s="71"/>
      <c r="D21" s="71"/>
      <c r="E21" s="71"/>
      <c r="F21" s="71"/>
    </row>
    <row r="22" spans="1:16" x14ac:dyDescent="0.25">
      <c r="A22" s="71"/>
      <c r="B22" s="71"/>
      <c r="C22" s="71"/>
      <c r="D22" s="71"/>
      <c r="E22" s="71"/>
      <c r="F22" s="71"/>
    </row>
    <row r="23" spans="1:16" x14ac:dyDescent="0.25">
      <c r="A23" s="71"/>
      <c r="B23" s="71"/>
      <c r="C23" s="71"/>
      <c r="D23" s="71"/>
      <c r="E23" s="71"/>
      <c r="F23" s="71"/>
    </row>
    <row r="24" spans="1:16" x14ac:dyDescent="0.25">
      <c r="A24" s="71"/>
      <c r="B24" s="71"/>
      <c r="C24" s="71"/>
      <c r="D24" s="71"/>
      <c r="E24" s="71"/>
      <c r="F24" s="71"/>
    </row>
    <row r="25" spans="1:16" x14ac:dyDescent="0.25">
      <c r="A25" s="71"/>
      <c r="B25" s="71"/>
      <c r="C25" s="71"/>
      <c r="D25" s="71"/>
      <c r="E25" s="71"/>
      <c r="F25" s="71"/>
    </row>
    <row r="26" spans="1:16" ht="51.75" customHeight="1" x14ac:dyDescent="0.25">
      <c r="A26" s="71"/>
      <c r="B26" s="71"/>
      <c r="C26" s="71"/>
      <c r="D26" s="71"/>
      <c r="E26" s="71"/>
      <c r="F26" s="71"/>
    </row>
    <row r="28" spans="1:16" ht="22.5" x14ac:dyDescent="0.25">
      <c r="H28" s="137" t="s">
        <v>3</v>
      </c>
      <c r="I28" s="137" t="s">
        <v>4</v>
      </c>
      <c r="J28" s="137" t="s">
        <v>229</v>
      </c>
      <c r="K28" s="139" t="s">
        <v>9</v>
      </c>
      <c r="L28" s="139" t="s">
        <v>230</v>
      </c>
      <c r="M28" s="139" t="s">
        <v>231</v>
      </c>
      <c r="N28" s="125" t="s">
        <v>232</v>
      </c>
      <c r="O28" s="126"/>
      <c r="P28" s="127"/>
    </row>
    <row r="29" spans="1:16" ht="39" x14ac:dyDescent="0.25">
      <c r="H29" s="138"/>
      <c r="I29" s="138"/>
      <c r="J29" s="138"/>
      <c r="K29" s="139"/>
      <c r="L29" s="139"/>
      <c r="M29" s="139"/>
      <c r="N29" s="60" t="s">
        <v>233</v>
      </c>
      <c r="O29" s="60" t="s">
        <v>234</v>
      </c>
      <c r="P29" s="60" t="s">
        <v>235</v>
      </c>
    </row>
    <row r="30" spans="1:16" ht="22.9" customHeight="1" x14ac:dyDescent="0.25">
      <c r="H30" s="86" t="s">
        <v>236</v>
      </c>
      <c r="I30" s="95" t="s">
        <v>48</v>
      </c>
      <c r="J30" s="86" t="s">
        <v>237</v>
      </c>
      <c r="K30" s="86" t="s">
        <v>50</v>
      </c>
      <c r="L30" s="122">
        <v>0</v>
      </c>
      <c r="M30" s="122">
        <v>0.9</v>
      </c>
      <c r="N30" s="128"/>
      <c r="O30" s="129"/>
      <c r="P30" s="130"/>
    </row>
    <row r="31" spans="1:16" ht="18.600000000000001" customHeight="1" x14ac:dyDescent="0.25">
      <c r="H31" s="87"/>
      <c r="I31" s="95"/>
      <c r="J31" s="87"/>
      <c r="K31" s="87"/>
      <c r="L31" s="123"/>
      <c r="M31" s="123"/>
      <c r="N31" s="131"/>
      <c r="O31" s="132"/>
      <c r="P31" s="133"/>
    </row>
    <row r="32" spans="1:16" ht="54" customHeight="1" x14ac:dyDescent="0.25">
      <c r="H32" s="87"/>
      <c r="I32" s="95"/>
      <c r="J32" s="87"/>
      <c r="K32" s="87"/>
      <c r="L32" s="123"/>
      <c r="M32" s="123"/>
      <c r="N32" s="131"/>
      <c r="O32" s="132"/>
      <c r="P32" s="133"/>
    </row>
    <row r="33" spans="8:16" x14ac:dyDescent="0.25">
      <c r="H33" s="87"/>
      <c r="I33" s="95"/>
      <c r="J33" s="87"/>
      <c r="K33" s="87"/>
      <c r="L33" s="123"/>
      <c r="M33" s="123"/>
      <c r="N33" s="131"/>
      <c r="O33" s="132"/>
      <c r="P33" s="133"/>
    </row>
    <row r="34" spans="8:16" x14ac:dyDescent="0.25">
      <c r="H34" s="88"/>
      <c r="I34" s="95"/>
      <c r="J34" s="88"/>
      <c r="K34" s="88"/>
      <c r="L34" s="124"/>
      <c r="M34" s="124"/>
      <c r="N34" s="134"/>
      <c r="O34" s="135"/>
      <c r="P34" s="136"/>
    </row>
    <row r="35" spans="8:16" x14ac:dyDescent="0.25">
      <c r="H35" s="86" t="s">
        <v>238</v>
      </c>
      <c r="I35" s="95" t="s">
        <v>41</v>
      </c>
      <c r="J35" s="86" t="s">
        <v>239</v>
      </c>
      <c r="K35" s="86" t="s">
        <v>42</v>
      </c>
      <c r="L35" s="140">
        <v>0.82799999999999996</v>
      </c>
      <c r="M35" s="140">
        <v>1</v>
      </c>
      <c r="N35" s="86"/>
      <c r="O35" s="86"/>
      <c r="P35" s="86"/>
    </row>
    <row r="36" spans="8:16" x14ac:dyDescent="0.25">
      <c r="H36" s="87"/>
      <c r="I36" s="95"/>
      <c r="J36" s="87"/>
      <c r="K36" s="87"/>
      <c r="L36" s="140"/>
      <c r="M36" s="140"/>
      <c r="N36" s="87"/>
      <c r="O36" s="87"/>
      <c r="P36" s="87"/>
    </row>
    <row r="37" spans="8:16" ht="54" customHeight="1" x14ac:dyDescent="0.25">
      <c r="H37" s="87"/>
      <c r="I37" s="95"/>
      <c r="J37" s="87"/>
      <c r="K37" s="87"/>
      <c r="L37" s="140"/>
      <c r="M37" s="140"/>
      <c r="N37" s="87"/>
      <c r="O37" s="87"/>
      <c r="P37" s="87"/>
    </row>
    <row r="38" spans="8:16" x14ac:dyDescent="0.25">
      <c r="H38" s="87"/>
      <c r="I38" s="95"/>
      <c r="J38" s="87"/>
      <c r="K38" s="87"/>
      <c r="L38" s="140"/>
      <c r="M38" s="140"/>
      <c r="N38" s="87"/>
      <c r="O38" s="87"/>
      <c r="P38" s="87"/>
    </row>
    <row r="39" spans="8:16" x14ac:dyDescent="0.25">
      <c r="H39" s="87"/>
      <c r="I39" s="95"/>
      <c r="J39" s="87"/>
      <c r="K39" s="87"/>
      <c r="L39" s="140"/>
      <c r="M39" s="140"/>
      <c r="N39" s="87"/>
      <c r="O39" s="87"/>
      <c r="P39" s="87"/>
    </row>
    <row r="40" spans="8:16" x14ac:dyDescent="0.25">
      <c r="H40" s="87"/>
      <c r="I40" s="95"/>
      <c r="J40" s="87"/>
      <c r="K40" s="87"/>
      <c r="L40" s="140"/>
      <c r="M40" s="140"/>
      <c r="N40" s="87"/>
      <c r="O40" s="87"/>
      <c r="P40" s="87"/>
    </row>
    <row r="41" spans="8:16" x14ac:dyDescent="0.25">
      <c r="H41" s="87"/>
      <c r="I41" s="95"/>
      <c r="J41" s="88"/>
      <c r="K41" s="88"/>
      <c r="L41" s="140"/>
      <c r="M41" s="140"/>
      <c r="N41" s="88"/>
      <c r="O41" s="88"/>
      <c r="P41" s="88"/>
    </row>
    <row r="42" spans="8:16" x14ac:dyDescent="0.25">
      <c r="H42" s="86" t="s">
        <v>240</v>
      </c>
      <c r="I42" s="86" t="s">
        <v>52</v>
      </c>
      <c r="J42" s="86" t="s">
        <v>241</v>
      </c>
      <c r="K42" s="86" t="s">
        <v>242</v>
      </c>
      <c r="L42" s="86">
        <v>1</v>
      </c>
      <c r="M42" s="86"/>
      <c r="N42" s="86"/>
      <c r="O42" s="86"/>
      <c r="P42" s="122"/>
    </row>
    <row r="43" spans="8:16" x14ac:dyDescent="0.25">
      <c r="H43" s="87"/>
      <c r="I43" s="87"/>
      <c r="J43" s="87"/>
      <c r="K43" s="87"/>
      <c r="L43" s="87"/>
      <c r="M43" s="87"/>
      <c r="N43" s="87"/>
      <c r="O43" s="87"/>
      <c r="P43" s="123"/>
    </row>
    <row r="44" spans="8:16" ht="18" customHeight="1" x14ac:dyDescent="0.25">
      <c r="H44" s="87"/>
      <c r="I44" s="87"/>
      <c r="J44" s="87"/>
      <c r="K44" s="87"/>
      <c r="L44" s="87"/>
      <c r="M44" s="87"/>
      <c r="N44" s="87"/>
      <c r="O44" s="87"/>
      <c r="P44" s="123"/>
    </row>
    <row r="45" spans="8:16" x14ac:dyDescent="0.25">
      <c r="H45" s="87"/>
      <c r="I45" s="87"/>
      <c r="J45" s="87"/>
      <c r="K45" s="87"/>
      <c r="L45" s="87"/>
      <c r="M45" s="87"/>
      <c r="N45" s="87"/>
      <c r="O45" s="87"/>
      <c r="P45" s="123"/>
    </row>
    <row r="46" spans="8:16" x14ac:dyDescent="0.25">
      <c r="H46" s="87"/>
      <c r="I46" s="87"/>
      <c r="J46" s="87"/>
      <c r="K46" s="87"/>
      <c r="L46" s="87"/>
      <c r="M46" s="87"/>
      <c r="N46" s="87"/>
      <c r="O46" s="87"/>
      <c r="P46" s="123"/>
    </row>
    <row r="47" spans="8:16" x14ac:dyDescent="0.25">
      <c r="H47" s="87"/>
      <c r="I47" s="87"/>
      <c r="J47" s="87"/>
      <c r="K47" s="87"/>
      <c r="L47" s="87"/>
      <c r="M47" s="87"/>
      <c r="N47" s="87"/>
      <c r="O47" s="87"/>
      <c r="P47" s="123"/>
    </row>
    <row r="48" spans="8:16" x14ac:dyDescent="0.25">
      <c r="H48" s="87"/>
      <c r="I48" s="87"/>
      <c r="J48" s="88"/>
      <c r="K48" s="88"/>
      <c r="L48" s="88"/>
      <c r="M48" s="88"/>
      <c r="N48" s="88"/>
      <c r="O48" s="88"/>
      <c r="P48" s="124"/>
    </row>
    <row r="49" spans="8:16" ht="37.5" x14ac:dyDescent="0.25">
      <c r="H49" s="88"/>
      <c r="I49" s="88"/>
      <c r="J49" s="11" t="s">
        <v>243</v>
      </c>
      <c r="K49" s="7" t="s">
        <v>244</v>
      </c>
      <c r="L49" s="61">
        <v>2</v>
      </c>
      <c r="M49" s="61">
        <v>1</v>
      </c>
      <c r="N49" s="14"/>
      <c r="O49" s="14"/>
      <c r="P49" s="14"/>
    </row>
    <row r="50" spans="8:16" ht="14.45" customHeight="1" x14ac:dyDescent="0.25">
      <c r="H50" s="6" t="s">
        <v>245</v>
      </c>
      <c r="I50" s="6" t="s">
        <v>246</v>
      </c>
      <c r="J50" s="86" t="s">
        <v>247</v>
      </c>
      <c r="K50" s="86" t="s">
        <v>248</v>
      </c>
      <c r="L50" s="86">
        <v>0</v>
      </c>
      <c r="M50" s="86">
        <v>4</v>
      </c>
      <c r="N50" s="120">
        <v>1</v>
      </c>
      <c r="O50" s="117"/>
      <c r="P50" s="117"/>
    </row>
    <row r="51" spans="8:16" ht="14.45" customHeight="1" x14ac:dyDescent="0.25">
      <c r="H51" s="63"/>
      <c r="I51" s="63"/>
      <c r="J51" s="88"/>
      <c r="K51" s="88"/>
      <c r="L51" s="88"/>
      <c r="M51" s="88"/>
      <c r="N51" s="121">
        <v>1</v>
      </c>
      <c r="O51" s="119"/>
      <c r="P51" s="119"/>
    </row>
    <row r="52" spans="8:16" ht="72" customHeight="1" x14ac:dyDescent="0.25">
      <c r="H52" s="64"/>
      <c r="I52" s="64"/>
      <c r="J52" s="9" t="s">
        <v>249</v>
      </c>
      <c r="K52" s="9" t="s">
        <v>250</v>
      </c>
      <c r="L52" s="20">
        <v>0</v>
      </c>
      <c r="M52" s="61">
        <v>4</v>
      </c>
      <c r="N52" s="62">
        <v>1</v>
      </c>
      <c r="O52" s="14"/>
      <c r="P52" s="14"/>
    </row>
    <row r="53" spans="8:16" x14ac:dyDescent="0.25">
      <c r="H53" s="86" t="s">
        <v>251</v>
      </c>
      <c r="I53" s="86" t="s">
        <v>252</v>
      </c>
      <c r="J53" s="86" t="s">
        <v>253</v>
      </c>
      <c r="K53" s="86" t="s">
        <v>254</v>
      </c>
      <c r="L53" s="86" t="s">
        <v>255</v>
      </c>
      <c r="M53" s="86">
        <v>1</v>
      </c>
      <c r="N53" s="117"/>
      <c r="O53" s="117"/>
      <c r="P53" s="117"/>
    </row>
    <row r="54" spans="8:16" x14ac:dyDescent="0.25">
      <c r="H54" s="87"/>
      <c r="I54" s="87"/>
      <c r="J54" s="87"/>
      <c r="K54" s="87"/>
      <c r="L54" s="87"/>
      <c r="M54" s="87"/>
      <c r="N54" s="118"/>
      <c r="O54" s="118"/>
      <c r="P54" s="118"/>
    </row>
    <row r="55" spans="8:16" ht="90" customHeight="1" x14ac:dyDescent="0.25">
      <c r="H55" s="87"/>
      <c r="I55" s="87"/>
      <c r="J55" s="87"/>
      <c r="K55" s="87"/>
      <c r="L55" s="87"/>
      <c r="M55" s="87"/>
      <c r="N55" s="118"/>
      <c r="O55" s="118"/>
      <c r="P55" s="118"/>
    </row>
    <row r="56" spans="8:16" x14ac:dyDescent="0.25">
      <c r="H56" s="87"/>
      <c r="I56" s="87"/>
      <c r="J56" s="87"/>
      <c r="K56" s="87"/>
      <c r="L56" s="87"/>
      <c r="M56" s="87"/>
      <c r="N56" s="118"/>
      <c r="O56" s="118"/>
      <c r="P56" s="118"/>
    </row>
    <row r="57" spans="8:16" x14ac:dyDescent="0.25">
      <c r="H57" s="87"/>
      <c r="I57" s="87"/>
      <c r="J57" s="87"/>
      <c r="K57" s="87"/>
      <c r="L57" s="87"/>
      <c r="M57" s="87"/>
      <c r="N57" s="118"/>
      <c r="O57" s="118"/>
      <c r="P57" s="118"/>
    </row>
    <row r="58" spans="8:16" x14ac:dyDescent="0.25">
      <c r="H58" s="87"/>
      <c r="I58" s="87"/>
      <c r="J58" s="87"/>
      <c r="K58" s="87"/>
      <c r="L58" s="87"/>
      <c r="M58" s="87"/>
      <c r="N58" s="118"/>
      <c r="O58" s="118"/>
      <c r="P58" s="118"/>
    </row>
    <row r="59" spans="8:16" x14ac:dyDescent="0.25">
      <c r="H59" s="87"/>
      <c r="I59" s="87"/>
      <c r="J59" s="87"/>
      <c r="K59" s="87"/>
      <c r="L59" s="87"/>
      <c r="M59" s="87"/>
      <c r="N59" s="118"/>
      <c r="O59" s="118"/>
      <c r="P59" s="118"/>
    </row>
    <row r="60" spans="8:16" x14ac:dyDescent="0.25">
      <c r="H60" s="88"/>
      <c r="I60" s="88"/>
      <c r="J60" s="88"/>
      <c r="K60" s="88"/>
      <c r="L60" s="88"/>
      <c r="M60" s="88"/>
      <c r="N60" s="119"/>
      <c r="O60" s="119"/>
      <c r="P60" s="119"/>
    </row>
    <row r="61" spans="8:16" ht="14.45" customHeight="1" x14ac:dyDescent="0.25">
      <c r="H61" s="6" t="s">
        <v>256</v>
      </c>
      <c r="I61" s="6" t="s">
        <v>257</v>
      </c>
      <c r="J61" s="86" t="s">
        <v>258</v>
      </c>
      <c r="K61" s="86" t="s">
        <v>259</v>
      </c>
      <c r="L61" s="86" t="s">
        <v>255</v>
      </c>
      <c r="M61" s="86">
        <v>1</v>
      </c>
      <c r="N61" s="117"/>
      <c r="O61" s="83">
        <v>1</v>
      </c>
      <c r="P61" s="117"/>
    </row>
    <row r="62" spans="8:16" ht="14.45" customHeight="1" x14ac:dyDescent="0.25">
      <c r="H62" s="63"/>
      <c r="I62" s="63"/>
      <c r="J62" s="87"/>
      <c r="K62" s="87"/>
      <c r="L62" s="87"/>
      <c r="M62" s="87"/>
      <c r="N62" s="118"/>
      <c r="O62" s="84"/>
      <c r="P62" s="118"/>
    </row>
    <row r="63" spans="8:16" ht="90" customHeight="1" x14ac:dyDescent="0.25">
      <c r="H63" s="63"/>
      <c r="I63" s="63"/>
      <c r="J63" s="87"/>
      <c r="K63" s="87"/>
      <c r="L63" s="87"/>
      <c r="M63" s="87"/>
      <c r="N63" s="118"/>
      <c r="O63" s="84"/>
      <c r="P63" s="118"/>
    </row>
    <row r="64" spans="8:16" ht="14.45" customHeight="1" x14ac:dyDescent="0.25">
      <c r="H64" s="63"/>
      <c r="I64" s="63"/>
      <c r="J64" s="87"/>
      <c r="K64" s="87"/>
      <c r="L64" s="87"/>
      <c r="M64" s="87"/>
      <c r="N64" s="118"/>
      <c r="O64" s="84"/>
      <c r="P64" s="118"/>
    </row>
    <row r="65" spans="8:16" ht="14.45" customHeight="1" x14ac:dyDescent="0.25">
      <c r="H65" s="63"/>
      <c r="I65" s="63"/>
      <c r="J65" s="87"/>
      <c r="K65" s="87"/>
      <c r="L65" s="87"/>
      <c r="M65" s="87"/>
      <c r="N65" s="118"/>
      <c r="O65" s="84"/>
      <c r="P65" s="118"/>
    </row>
    <row r="66" spans="8:16" ht="14.45" customHeight="1" x14ac:dyDescent="0.25">
      <c r="H66" s="63"/>
      <c r="I66" s="63"/>
      <c r="J66" s="88"/>
      <c r="K66" s="88"/>
      <c r="L66" s="88"/>
      <c r="M66" s="88"/>
      <c r="N66" s="119"/>
      <c r="O66" s="85"/>
      <c r="P66" s="119"/>
    </row>
    <row r="67" spans="8:16" x14ac:dyDescent="0.25">
      <c r="H67" s="95" t="s">
        <v>260</v>
      </c>
      <c r="I67" s="95" t="s">
        <v>261</v>
      </c>
      <c r="J67" s="86" t="s">
        <v>262</v>
      </c>
      <c r="K67" s="86" t="s">
        <v>263</v>
      </c>
      <c r="L67" s="86" t="s">
        <v>255</v>
      </c>
      <c r="M67" s="86">
        <v>1</v>
      </c>
      <c r="N67" s="117"/>
      <c r="O67" s="117"/>
      <c r="P67" s="117"/>
    </row>
    <row r="68" spans="8:16" x14ac:dyDescent="0.25">
      <c r="H68" s="95"/>
      <c r="I68" s="95"/>
      <c r="J68" s="87"/>
      <c r="K68" s="87"/>
      <c r="L68" s="87"/>
      <c r="M68" s="87"/>
      <c r="N68" s="118"/>
      <c r="O68" s="118"/>
      <c r="P68" s="118"/>
    </row>
    <row r="69" spans="8:16" ht="54" customHeight="1" x14ac:dyDescent="0.25">
      <c r="H69" s="95"/>
      <c r="I69" s="95"/>
      <c r="J69" s="87"/>
      <c r="K69" s="87"/>
      <c r="L69" s="87"/>
      <c r="M69" s="87"/>
      <c r="N69" s="118"/>
      <c r="O69" s="118"/>
      <c r="P69" s="118"/>
    </row>
    <row r="70" spans="8:16" x14ac:dyDescent="0.25">
      <c r="H70" s="95"/>
      <c r="I70" s="95"/>
      <c r="J70" s="87"/>
      <c r="K70" s="87"/>
      <c r="L70" s="87"/>
      <c r="M70" s="87"/>
      <c r="N70" s="118"/>
      <c r="O70" s="118"/>
      <c r="P70" s="118"/>
    </row>
    <row r="71" spans="8:16" x14ac:dyDescent="0.25">
      <c r="H71" s="95"/>
      <c r="I71" s="95"/>
      <c r="J71" s="87"/>
      <c r="K71" s="87"/>
      <c r="L71" s="87"/>
      <c r="M71" s="87"/>
      <c r="N71" s="118"/>
      <c r="O71" s="118"/>
      <c r="P71" s="118"/>
    </row>
    <row r="72" spans="8:16" x14ac:dyDescent="0.25">
      <c r="H72" s="95"/>
      <c r="I72" s="95"/>
      <c r="J72" s="87"/>
      <c r="K72" s="87"/>
      <c r="L72" s="87"/>
      <c r="M72" s="87"/>
      <c r="N72" s="118"/>
      <c r="O72" s="118"/>
      <c r="P72" s="118"/>
    </row>
    <row r="73" spans="8:16" x14ac:dyDescent="0.25">
      <c r="H73" s="95"/>
      <c r="I73" s="95"/>
      <c r="J73" s="87"/>
      <c r="K73" s="87"/>
      <c r="L73" s="87"/>
      <c r="M73" s="87"/>
      <c r="N73" s="118"/>
      <c r="O73" s="118"/>
      <c r="P73" s="118"/>
    </row>
    <row r="74" spans="8:16" x14ac:dyDescent="0.25">
      <c r="H74" s="95"/>
      <c r="I74" s="95"/>
      <c r="J74" s="87"/>
      <c r="K74" s="87"/>
      <c r="L74" s="87"/>
      <c r="M74" s="87"/>
      <c r="N74" s="118"/>
      <c r="O74" s="118"/>
      <c r="P74" s="118"/>
    </row>
    <row r="75" spans="8:16" x14ac:dyDescent="0.25">
      <c r="H75" s="95"/>
      <c r="I75" s="95"/>
      <c r="J75" s="88"/>
      <c r="K75" s="88"/>
      <c r="L75" s="88"/>
      <c r="M75" s="88"/>
      <c r="N75" s="119"/>
      <c r="O75" s="119"/>
      <c r="P75" s="119"/>
    </row>
    <row r="76" spans="8:16" x14ac:dyDescent="0.25">
      <c r="H76" s="86" t="s">
        <v>264</v>
      </c>
      <c r="I76" s="95" t="s">
        <v>265</v>
      </c>
      <c r="J76" s="86" t="s">
        <v>266</v>
      </c>
      <c r="K76" s="86" t="s">
        <v>267</v>
      </c>
      <c r="L76" s="86" t="s">
        <v>255</v>
      </c>
      <c r="M76" s="122">
        <v>1</v>
      </c>
      <c r="N76" s="105">
        <v>0.25</v>
      </c>
      <c r="O76" s="106"/>
      <c r="P76" s="107"/>
    </row>
    <row r="77" spans="8:16" x14ac:dyDescent="0.25">
      <c r="H77" s="87"/>
      <c r="I77" s="95"/>
      <c r="J77" s="87"/>
      <c r="K77" s="87"/>
      <c r="L77" s="87"/>
      <c r="M77" s="87"/>
      <c r="N77" s="108"/>
      <c r="O77" s="109"/>
      <c r="P77" s="110"/>
    </row>
    <row r="78" spans="8:16" ht="18" customHeight="1" x14ac:dyDescent="0.25">
      <c r="H78" s="87"/>
      <c r="I78" s="95"/>
      <c r="J78" s="87"/>
      <c r="K78" s="87"/>
      <c r="L78" s="87"/>
      <c r="M78" s="87"/>
      <c r="N78" s="108"/>
      <c r="O78" s="109"/>
      <c r="P78" s="110"/>
    </row>
    <row r="79" spans="8:16" x14ac:dyDescent="0.25">
      <c r="H79" s="87"/>
      <c r="I79" s="95"/>
      <c r="J79" s="87"/>
      <c r="K79" s="87"/>
      <c r="L79" s="87"/>
      <c r="M79" s="87"/>
      <c r="N79" s="108"/>
      <c r="O79" s="109"/>
      <c r="P79" s="110"/>
    </row>
    <row r="80" spans="8:16" x14ac:dyDescent="0.25">
      <c r="H80" s="88"/>
      <c r="I80" s="95"/>
      <c r="J80" s="88"/>
      <c r="K80" s="88"/>
      <c r="L80" s="88"/>
      <c r="M80" s="88"/>
      <c r="N80" s="111"/>
      <c r="O80" s="112"/>
      <c r="P80" s="113"/>
    </row>
    <row r="81" spans="8:16" x14ac:dyDescent="0.25">
      <c r="H81" s="86" t="s">
        <v>268</v>
      </c>
      <c r="I81" s="86" t="s">
        <v>43</v>
      </c>
      <c r="J81" s="86" t="s">
        <v>171</v>
      </c>
      <c r="K81" s="86" t="s">
        <v>269</v>
      </c>
      <c r="L81" s="86" t="s">
        <v>255</v>
      </c>
      <c r="M81" s="83">
        <v>12</v>
      </c>
      <c r="N81" s="99">
        <v>3</v>
      </c>
      <c r="O81" s="100"/>
      <c r="P81" s="101"/>
    </row>
    <row r="82" spans="8:16" x14ac:dyDescent="0.25">
      <c r="H82" s="87"/>
      <c r="I82" s="87"/>
      <c r="J82" s="87"/>
      <c r="K82" s="87"/>
      <c r="L82" s="87"/>
      <c r="M82" s="84"/>
      <c r="N82" s="114"/>
      <c r="O82" s="115"/>
      <c r="P82" s="116"/>
    </row>
    <row r="83" spans="8:16" ht="54" customHeight="1" x14ac:dyDescent="0.25">
      <c r="H83" s="87"/>
      <c r="I83" s="87"/>
      <c r="J83" s="87"/>
      <c r="K83" s="87"/>
      <c r="L83" s="87"/>
      <c r="M83" s="84"/>
      <c r="N83" s="114"/>
      <c r="O83" s="115"/>
      <c r="P83" s="116"/>
    </row>
    <row r="84" spans="8:16" x14ac:dyDescent="0.25">
      <c r="H84" s="87"/>
      <c r="I84" s="87"/>
      <c r="J84" s="87"/>
      <c r="K84" s="87"/>
      <c r="L84" s="87"/>
      <c r="M84" s="84"/>
      <c r="N84" s="114"/>
      <c r="O84" s="115"/>
      <c r="P84" s="116"/>
    </row>
    <row r="85" spans="8:16" x14ac:dyDescent="0.25">
      <c r="H85" s="87"/>
      <c r="I85" s="87"/>
      <c r="J85" s="87"/>
      <c r="K85" s="87"/>
      <c r="L85" s="87"/>
      <c r="M85" s="84"/>
      <c r="N85" s="114"/>
      <c r="O85" s="115"/>
      <c r="P85" s="116"/>
    </row>
    <row r="86" spans="8:16" x14ac:dyDescent="0.25">
      <c r="H86" s="88"/>
      <c r="I86" s="88"/>
      <c r="J86" s="88"/>
      <c r="K86" s="88"/>
      <c r="L86" s="88"/>
      <c r="M86" s="85"/>
      <c r="N86" s="102"/>
      <c r="O86" s="103"/>
      <c r="P86" s="104"/>
    </row>
    <row r="87" spans="8:16" x14ac:dyDescent="0.25">
      <c r="H87" s="86" t="s">
        <v>270</v>
      </c>
      <c r="I87" s="86" t="s">
        <v>271</v>
      </c>
      <c r="J87" s="86" t="s">
        <v>272</v>
      </c>
      <c r="K87" s="86" t="s">
        <v>273</v>
      </c>
      <c r="L87" s="86">
        <v>1</v>
      </c>
      <c r="M87" s="86"/>
      <c r="N87" s="86"/>
      <c r="O87" s="83">
        <v>1</v>
      </c>
      <c r="P87" s="86"/>
    </row>
    <row r="88" spans="8:16" x14ac:dyDescent="0.25">
      <c r="H88" s="87"/>
      <c r="I88" s="87"/>
      <c r="J88" s="87"/>
      <c r="K88" s="87"/>
      <c r="L88" s="87"/>
      <c r="M88" s="87"/>
      <c r="N88" s="87"/>
      <c r="O88" s="84"/>
      <c r="P88" s="87"/>
    </row>
    <row r="89" spans="8:16" ht="90" customHeight="1" x14ac:dyDescent="0.25">
      <c r="H89" s="87"/>
      <c r="I89" s="87"/>
      <c r="J89" s="87"/>
      <c r="K89" s="87"/>
      <c r="L89" s="87"/>
      <c r="M89" s="87"/>
      <c r="N89" s="87"/>
      <c r="O89" s="84"/>
      <c r="P89" s="87"/>
    </row>
    <row r="90" spans="8:16" x14ac:dyDescent="0.25">
      <c r="H90" s="87"/>
      <c r="I90" s="87"/>
      <c r="J90" s="87"/>
      <c r="K90" s="87"/>
      <c r="L90" s="87"/>
      <c r="M90" s="87"/>
      <c r="N90" s="87"/>
      <c r="O90" s="84"/>
      <c r="P90" s="87"/>
    </row>
    <row r="91" spans="8:16" x14ac:dyDescent="0.25">
      <c r="H91" s="87"/>
      <c r="I91" s="87"/>
      <c r="J91" s="87"/>
      <c r="K91" s="87"/>
      <c r="L91" s="87"/>
      <c r="M91" s="87"/>
      <c r="N91" s="87"/>
      <c r="O91" s="84"/>
      <c r="P91" s="87"/>
    </row>
    <row r="92" spans="8:16" x14ac:dyDescent="0.25">
      <c r="H92" s="87"/>
      <c r="I92" s="87"/>
      <c r="J92" s="87"/>
      <c r="K92" s="87"/>
      <c r="L92" s="87"/>
      <c r="M92" s="87"/>
      <c r="N92" s="87"/>
      <c r="O92" s="84"/>
      <c r="P92" s="87"/>
    </row>
    <row r="93" spans="8:16" x14ac:dyDescent="0.25">
      <c r="H93" s="87"/>
      <c r="I93" s="87"/>
      <c r="J93" s="87"/>
      <c r="K93" s="87"/>
      <c r="L93" s="87"/>
      <c r="M93" s="87"/>
      <c r="N93" s="87"/>
      <c r="O93" s="84"/>
      <c r="P93" s="87"/>
    </row>
    <row r="94" spans="8:16" x14ac:dyDescent="0.25">
      <c r="H94" s="88"/>
      <c r="I94" s="88"/>
      <c r="J94" s="88"/>
      <c r="K94" s="88"/>
      <c r="L94" s="88"/>
      <c r="M94" s="88"/>
      <c r="N94" s="88"/>
      <c r="O94" s="85"/>
      <c r="P94" s="88"/>
    </row>
    <row r="95" spans="8:16" x14ac:dyDescent="0.25">
      <c r="H95" s="86" t="s">
        <v>274</v>
      </c>
      <c r="I95" s="86" t="s">
        <v>275</v>
      </c>
      <c r="J95" s="86" t="s">
        <v>276</v>
      </c>
      <c r="K95" s="86" t="s">
        <v>277</v>
      </c>
      <c r="L95" s="86">
        <v>1</v>
      </c>
      <c r="M95" s="86"/>
      <c r="N95" s="83"/>
      <c r="O95" s="86"/>
      <c r="P95" s="86"/>
    </row>
    <row r="96" spans="8:16" x14ac:dyDescent="0.25">
      <c r="H96" s="87"/>
      <c r="I96" s="87"/>
      <c r="J96" s="87"/>
      <c r="K96" s="87"/>
      <c r="L96" s="87"/>
      <c r="M96" s="87"/>
      <c r="N96" s="84"/>
      <c r="O96" s="87"/>
      <c r="P96" s="87"/>
    </row>
    <row r="97" spans="8:16" ht="36" customHeight="1" x14ac:dyDescent="0.25">
      <c r="H97" s="87"/>
      <c r="I97" s="87"/>
      <c r="J97" s="87"/>
      <c r="K97" s="87"/>
      <c r="L97" s="87"/>
      <c r="M97" s="87"/>
      <c r="N97" s="84"/>
      <c r="O97" s="87"/>
      <c r="P97" s="87"/>
    </row>
    <row r="98" spans="8:16" x14ac:dyDescent="0.25">
      <c r="H98" s="87"/>
      <c r="I98" s="87"/>
      <c r="J98" s="87"/>
      <c r="K98" s="87"/>
      <c r="L98" s="87"/>
      <c r="M98" s="87"/>
      <c r="N98" s="84"/>
      <c r="O98" s="87"/>
      <c r="P98" s="87"/>
    </row>
    <row r="99" spans="8:16" x14ac:dyDescent="0.25">
      <c r="H99" s="87"/>
      <c r="I99" s="87"/>
      <c r="J99" s="87"/>
      <c r="K99" s="87"/>
      <c r="L99" s="87"/>
      <c r="M99" s="87"/>
      <c r="N99" s="84"/>
      <c r="O99" s="87"/>
      <c r="P99" s="87"/>
    </row>
    <row r="100" spans="8:16" x14ac:dyDescent="0.25">
      <c r="H100" s="87"/>
      <c r="I100" s="87"/>
      <c r="J100" s="87"/>
      <c r="K100" s="87"/>
      <c r="L100" s="87"/>
      <c r="M100" s="87"/>
      <c r="N100" s="84"/>
      <c r="O100" s="87"/>
      <c r="P100" s="87"/>
    </row>
    <row r="101" spans="8:16" x14ac:dyDescent="0.25">
      <c r="H101" s="87"/>
      <c r="I101" s="87"/>
      <c r="J101" s="87"/>
      <c r="K101" s="87"/>
      <c r="L101" s="87"/>
      <c r="M101" s="87"/>
      <c r="N101" s="84"/>
      <c r="O101" s="87"/>
      <c r="P101" s="87"/>
    </row>
    <row r="102" spans="8:16" x14ac:dyDescent="0.25">
      <c r="H102" s="88"/>
      <c r="I102" s="88"/>
      <c r="J102" s="88"/>
      <c r="K102" s="88"/>
      <c r="L102" s="88"/>
      <c r="M102" s="88"/>
      <c r="N102" s="85"/>
      <c r="O102" s="88"/>
      <c r="P102" s="88"/>
    </row>
    <row r="103" spans="8:16" x14ac:dyDescent="0.25">
      <c r="H103" s="86" t="s">
        <v>278</v>
      </c>
      <c r="I103" s="86" t="s">
        <v>46</v>
      </c>
      <c r="J103" s="86" t="s">
        <v>279</v>
      </c>
      <c r="K103" s="86" t="s">
        <v>280</v>
      </c>
      <c r="L103" s="86">
        <v>1</v>
      </c>
      <c r="M103" s="86">
        <v>1</v>
      </c>
      <c r="N103" s="99">
        <v>1</v>
      </c>
      <c r="O103" s="100"/>
      <c r="P103" s="101"/>
    </row>
    <row r="104" spans="8:16" x14ac:dyDescent="0.25">
      <c r="H104" s="87"/>
      <c r="I104" s="87"/>
      <c r="J104" s="88"/>
      <c r="K104" s="88"/>
      <c r="L104" s="88"/>
      <c r="M104" s="88"/>
      <c r="N104" s="102"/>
      <c r="O104" s="103"/>
      <c r="P104" s="104"/>
    </row>
    <row r="105" spans="8:16" ht="54" customHeight="1" x14ac:dyDescent="0.25">
      <c r="H105" s="87"/>
      <c r="I105" s="87"/>
      <c r="J105" s="86" t="s">
        <v>281</v>
      </c>
      <c r="K105" s="86" t="s">
        <v>282</v>
      </c>
      <c r="L105" s="86">
        <v>4</v>
      </c>
      <c r="M105" s="86">
        <v>4</v>
      </c>
      <c r="N105" s="83">
        <v>1</v>
      </c>
      <c r="O105" s="86"/>
      <c r="P105" s="83">
        <v>1</v>
      </c>
    </row>
    <row r="106" spans="8:16" x14ac:dyDescent="0.25">
      <c r="H106" s="87"/>
      <c r="I106" s="87"/>
      <c r="J106" s="87"/>
      <c r="K106" s="87"/>
      <c r="L106" s="87"/>
      <c r="M106" s="87"/>
      <c r="N106" s="84"/>
      <c r="O106" s="87"/>
      <c r="P106" s="84"/>
    </row>
    <row r="107" spans="8:16" x14ac:dyDescent="0.25">
      <c r="H107" s="87"/>
      <c r="I107" s="87"/>
      <c r="J107" s="87"/>
      <c r="K107" s="87"/>
      <c r="L107" s="87"/>
      <c r="M107" s="87"/>
      <c r="N107" s="84"/>
      <c r="O107" s="87"/>
      <c r="P107" s="84"/>
    </row>
    <row r="108" spans="8:16" x14ac:dyDescent="0.25">
      <c r="H108" s="88"/>
      <c r="I108" s="88"/>
      <c r="J108" s="88"/>
      <c r="K108" s="88"/>
      <c r="L108" s="88"/>
      <c r="M108" s="88"/>
      <c r="N108" s="85"/>
      <c r="O108" s="88"/>
      <c r="P108" s="85"/>
    </row>
    <row r="109" spans="8:16" x14ac:dyDescent="0.25">
      <c r="H109" s="86" t="s">
        <v>283</v>
      </c>
      <c r="I109" s="86" t="s">
        <v>47</v>
      </c>
      <c r="J109" s="86" t="s">
        <v>284</v>
      </c>
      <c r="K109" s="86" t="s">
        <v>285</v>
      </c>
      <c r="L109" s="86">
        <v>1</v>
      </c>
      <c r="M109" s="86">
        <v>1</v>
      </c>
      <c r="N109" s="96"/>
      <c r="O109" s="96"/>
      <c r="P109" s="86"/>
    </row>
    <row r="110" spans="8:16" x14ac:dyDescent="0.25">
      <c r="H110" s="87"/>
      <c r="I110" s="87"/>
      <c r="J110" s="87"/>
      <c r="K110" s="87"/>
      <c r="L110" s="87"/>
      <c r="M110" s="87"/>
      <c r="N110" s="97"/>
      <c r="O110" s="97"/>
      <c r="P110" s="87"/>
    </row>
    <row r="111" spans="8:16" x14ac:dyDescent="0.25">
      <c r="H111" s="88"/>
      <c r="I111" s="88"/>
      <c r="J111" s="88"/>
      <c r="K111" s="88"/>
      <c r="L111" s="88"/>
      <c r="M111" s="88"/>
      <c r="N111" s="98"/>
      <c r="O111" s="98"/>
      <c r="P111" s="88"/>
    </row>
    <row r="112" spans="8:16" x14ac:dyDescent="0.25">
      <c r="H112" s="95" t="s">
        <v>286</v>
      </c>
      <c r="I112" s="95" t="s">
        <v>287</v>
      </c>
      <c r="J112" s="95" t="s">
        <v>288</v>
      </c>
      <c r="K112" s="95" t="s">
        <v>289</v>
      </c>
      <c r="L112" s="95" t="s">
        <v>255</v>
      </c>
      <c r="M112" s="95">
        <v>2</v>
      </c>
      <c r="N112" s="95"/>
      <c r="O112" s="95"/>
      <c r="P112" s="95"/>
    </row>
    <row r="113" spans="8:16" x14ac:dyDescent="0.25">
      <c r="H113" s="95"/>
      <c r="I113" s="95"/>
      <c r="J113" s="95"/>
      <c r="K113" s="95"/>
      <c r="L113" s="95"/>
      <c r="M113" s="95"/>
      <c r="N113" s="95"/>
      <c r="O113" s="95"/>
      <c r="P113" s="95"/>
    </row>
    <row r="114" spans="8:16" ht="54" customHeight="1" x14ac:dyDescent="0.25">
      <c r="H114" s="95"/>
      <c r="I114" s="95"/>
      <c r="J114" s="95"/>
      <c r="K114" s="95"/>
      <c r="L114" s="95"/>
      <c r="M114" s="95"/>
      <c r="N114" s="95"/>
      <c r="O114" s="95"/>
      <c r="P114" s="95"/>
    </row>
    <row r="115" spans="8:16" x14ac:dyDescent="0.25">
      <c r="H115" s="95"/>
      <c r="I115" s="95"/>
      <c r="J115" s="95"/>
      <c r="K115" s="95"/>
      <c r="L115" s="95"/>
      <c r="M115" s="95"/>
      <c r="N115" s="95"/>
      <c r="O115" s="95"/>
      <c r="P115" s="95"/>
    </row>
    <row r="116" spans="8:16" x14ac:dyDescent="0.25">
      <c r="H116" s="86" t="s">
        <v>290</v>
      </c>
      <c r="I116" s="86" t="s">
        <v>291</v>
      </c>
      <c r="J116" s="86" t="s">
        <v>292</v>
      </c>
      <c r="K116" s="86" t="s">
        <v>293</v>
      </c>
      <c r="L116" s="86" t="s">
        <v>255</v>
      </c>
      <c r="M116" s="86">
        <v>1</v>
      </c>
      <c r="N116" s="83">
        <v>1</v>
      </c>
      <c r="O116" s="86"/>
      <c r="P116" s="86"/>
    </row>
    <row r="117" spans="8:16" x14ac:dyDescent="0.25">
      <c r="H117" s="87"/>
      <c r="I117" s="87"/>
      <c r="J117" s="87"/>
      <c r="K117" s="87"/>
      <c r="L117" s="87"/>
      <c r="M117" s="87"/>
      <c r="N117" s="84"/>
      <c r="O117" s="87"/>
      <c r="P117" s="87"/>
    </row>
    <row r="118" spans="8:16" ht="36" customHeight="1" x14ac:dyDescent="0.25">
      <c r="H118" s="87"/>
      <c r="I118" s="87"/>
      <c r="J118" s="87"/>
      <c r="K118" s="87"/>
      <c r="L118" s="87"/>
      <c r="M118" s="87"/>
      <c r="N118" s="84"/>
      <c r="O118" s="87"/>
      <c r="P118" s="87"/>
    </row>
    <row r="119" spans="8:16" x14ac:dyDescent="0.25">
      <c r="H119" s="87"/>
      <c r="I119" s="87"/>
      <c r="J119" s="87"/>
      <c r="K119" s="87"/>
      <c r="L119" s="87"/>
      <c r="M119" s="87"/>
      <c r="N119" s="84"/>
      <c r="O119" s="87"/>
      <c r="P119" s="87"/>
    </row>
    <row r="120" spans="8:16" x14ac:dyDescent="0.25">
      <c r="H120" s="88"/>
      <c r="I120" s="88"/>
      <c r="J120" s="88"/>
      <c r="K120" s="88"/>
      <c r="L120" s="88"/>
      <c r="M120" s="88"/>
      <c r="N120" s="85"/>
      <c r="O120" s="88"/>
      <c r="P120" s="88"/>
    </row>
    <row r="121" spans="8:16" x14ac:dyDescent="0.25">
      <c r="H121" s="86" t="s">
        <v>294</v>
      </c>
      <c r="I121" s="86" t="s">
        <v>295</v>
      </c>
      <c r="J121" s="89" t="s">
        <v>296</v>
      </c>
      <c r="K121" s="86" t="s">
        <v>297</v>
      </c>
      <c r="L121" s="92" t="s">
        <v>255</v>
      </c>
      <c r="M121" s="86">
        <v>1</v>
      </c>
      <c r="N121" s="83">
        <v>1</v>
      </c>
      <c r="O121" s="86"/>
      <c r="P121" s="86"/>
    </row>
    <row r="122" spans="8:16" x14ac:dyDescent="0.25">
      <c r="H122" s="87"/>
      <c r="I122" s="87"/>
      <c r="J122" s="90"/>
      <c r="K122" s="87"/>
      <c r="L122" s="93"/>
      <c r="M122" s="87"/>
      <c r="N122" s="84"/>
      <c r="O122" s="87"/>
      <c r="P122" s="87"/>
    </row>
    <row r="123" spans="8:16" ht="72" customHeight="1" x14ac:dyDescent="0.25">
      <c r="H123" s="87"/>
      <c r="I123" s="87"/>
      <c r="J123" s="90"/>
      <c r="K123" s="87"/>
      <c r="L123" s="93"/>
      <c r="M123" s="87"/>
      <c r="N123" s="84"/>
      <c r="O123" s="87"/>
      <c r="P123" s="87"/>
    </row>
    <row r="124" spans="8:16" x14ac:dyDescent="0.25">
      <c r="H124" s="87"/>
      <c r="I124" s="87"/>
      <c r="J124" s="90"/>
      <c r="K124" s="87"/>
      <c r="L124" s="93"/>
      <c r="M124" s="87"/>
      <c r="N124" s="84"/>
      <c r="O124" s="87"/>
      <c r="P124" s="87"/>
    </row>
    <row r="125" spans="8:16" x14ac:dyDescent="0.25">
      <c r="H125" s="87"/>
      <c r="I125" s="87"/>
      <c r="J125" s="90"/>
      <c r="K125" s="87"/>
      <c r="L125" s="93"/>
      <c r="M125" s="87"/>
      <c r="N125" s="84"/>
      <c r="O125" s="87"/>
      <c r="P125" s="87"/>
    </row>
    <row r="126" spans="8:16" x14ac:dyDescent="0.25">
      <c r="H126" s="88"/>
      <c r="I126" s="88"/>
      <c r="J126" s="91"/>
      <c r="K126" s="88"/>
      <c r="L126" s="94"/>
      <c r="M126" s="88"/>
      <c r="N126" s="85"/>
      <c r="O126" s="88"/>
      <c r="P126" s="88"/>
    </row>
  </sheetData>
  <mergeCells count="151">
    <mergeCell ref="A21:F26"/>
    <mergeCell ref="A1:B1"/>
    <mergeCell ref="D10:E10"/>
    <mergeCell ref="A14:F19"/>
    <mergeCell ref="C1:G1"/>
    <mergeCell ref="H53:H60"/>
    <mergeCell ref="I53:I60"/>
    <mergeCell ref="H76:H80"/>
    <mergeCell ref="I76:I80"/>
    <mergeCell ref="H87:H94"/>
    <mergeCell ref="I87:I94"/>
    <mergeCell ref="H116:H120"/>
    <mergeCell ref="I116:I120"/>
    <mergeCell ref="J87:J94"/>
    <mergeCell ref="J116:J120"/>
    <mergeCell ref="J76:J80"/>
    <mergeCell ref="J53:J60"/>
    <mergeCell ref="N28:P28"/>
    <mergeCell ref="H30:H34"/>
    <mergeCell ref="I30:I34"/>
    <mergeCell ref="J30:J34"/>
    <mergeCell ref="K30:K34"/>
    <mergeCell ref="L30:L34"/>
    <mergeCell ref="M30:M34"/>
    <mergeCell ref="N30:P34"/>
    <mergeCell ref="J28:J29"/>
    <mergeCell ref="K28:K29"/>
    <mergeCell ref="L28:L29"/>
    <mergeCell ref="M28:M29"/>
    <mergeCell ref="H28:H29"/>
    <mergeCell ref="I28:I29"/>
    <mergeCell ref="N42:N48"/>
    <mergeCell ref="O42:O48"/>
    <mergeCell ref="P42:P48"/>
    <mergeCell ref="J50:J51"/>
    <mergeCell ref="K50:K51"/>
    <mergeCell ref="L50:L51"/>
    <mergeCell ref="M50:M51"/>
    <mergeCell ref="P35:P41"/>
    <mergeCell ref="H42:H49"/>
    <mergeCell ref="I42:I49"/>
    <mergeCell ref="J42:J48"/>
    <mergeCell ref="K42:K48"/>
    <mergeCell ref="L42:L48"/>
    <mergeCell ref="M42:M48"/>
    <mergeCell ref="N35:N41"/>
    <mergeCell ref="O35:O41"/>
    <mergeCell ref="H35:H41"/>
    <mergeCell ref="I35:I41"/>
    <mergeCell ref="L35:L41"/>
    <mergeCell ref="M35:M41"/>
    <mergeCell ref="J35:J41"/>
    <mergeCell ref="K35:K41"/>
    <mergeCell ref="P53:P60"/>
    <mergeCell ref="J61:J66"/>
    <mergeCell ref="K61:K66"/>
    <mergeCell ref="L61:L66"/>
    <mergeCell ref="M61:M66"/>
    <mergeCell ref="N53:N60"/>
    <mergeCell ref="O53:O60"/>
    <mergeCell ref="N50:N51"/>
    <mergeCell ref="O50:O51"/>
    <mergeCell ref="P50:P51"/>
    <mergeCell ref="L53:L60"/>
    <mergeCell ref="M53:M60"/>
    <mergeCell ref="K53:K60"/>
    <mergeCell ref="N61:N66"/>
    <mergeCell ref="O61:O66"/>
    <mergeCell ref="P61:P66"/>
    <mergeCell ref="H67:H75"/>
    <mergeCell ref="I67:I75"/>
    <mergeCell ref="J67:J75"/>
    <mergeCell ref="K67:K75"/>
    <mergeCell ref="L67:L75"/>
    <mergeCell ref="M67:M75"/>
    <mergeCell ref="N76:P80"/>
    <mergeCell ref="H81:H86"/>
    <mergeCell ref="I81:I86"/>
    <mergeCell ref="J81:J86"/>
    <mergeCell ref="K81:K86"/>
    <mergeCell ref="L81:L86"/>
    <mergeCell ref="M81:M86"/>
    <mergeCell ref="N81:P86"/>
    <mergeCell ref="N67:N75"/>
    <mergeCell ref="O67:O75"/>
    <mergeCell ref="P67:P75"/>
    <mergeCell ref="K76:K80"/>
    <mergeCell ref="L76:L80"/>
    <mergeCell ref="M76:M80"/>
    <mergeCell ref="P87:P94"/>
    <mergeCell ref="H95:H102"/>
    <mergeCell ref="I95:I102"/>
    <mergeCell ref="J95:J102"/>
    <mergeCell ref="K95:K102"/>
    <mergeCell ref="L95:L102"/>
    <mergeCell ref="M95:M102"/>
    <mergeCell ref="N87:N94"/>
    <mergeCell ref="O87:O94"/>
    <mergeCell ref="K87:K94"/>
    <mergeCell ref="L87:L94"/>
    <mergeCell ref="M87:M94"/>
    <mergeCell ref="N95:N102"/>
    <mergeCell ref="O95:O102"/>
    <mergeCell ref="P95:P102"/>
    <mergeCell ref="H103:H108"/>
    <mergeCell ref="I103:I108"/>
    <mergeCell ref="J103:J104"/>
    <mergeCell ref="K103:K104"/>
    <mergeCell ref="L103:L104"/>
    <mergeCell ref="M103:M104"/>
    <mergeCell ref="N103:P104"/>
    <mergeCell ref="J105:J108"/>
    <mergeCell ref="K105:K108"/>
    <mergeCell ref="L105:L108"/>
    <mergeCell ref="M105:M108"/>
    <mergeCell ref="P105:P108"/>
    <mergeCell ref="H109:H111"/>
    <mergeCell ref="I109:I111"/>
    <mergeCell ref="J109:J111"/>
    <mergeCell ref="K109:K111"/>
    <mergeCell ref="L109:L111"/>
    <mergeCell ref="M109:M111"/>
    <mergeCell ref="N105:N108"/>
    <mergeCell ref="O105:O108"/>
    <mergeCell ref="N112:N115"/>
    <mergeCell ref="O112:O115"/>
    <mergeCell ref="P112:P115"/>
    <mergeCell ref="N109:N111"/>
    <mergeCell ref="O109:O111"/>
    <mergeCell ref="P109:P111"/>
    <mergeCell ref="H112:H115"/>
    <mergeCell ref="I112:I115"/>
    <mergeCell ref="J112:J115"/>
    <mergeCell ref="K112:K115"/>
    <mergeCell ref="L112:L115"/>
    <mergeCell ref="M112:M115"/>
    <mergeCell ref="N121:N126"/>
    <mergeCell ref="O121:O126"/>
    <mergeCell ref="P121:P126"/>
    <mergeCell ref="P116:P120"/>
    <mergeCell ref="H121:H126"/>
    <mergeCell ref="I121:I126"/>
    <mergeCell ref="J121:J126"/>
    <mergeCell ref="K121:K126"/>
    <mergeCell ref="L121:L126"/>
    <mergeCell ref="M121:M126"/>
    <mergeCell ref="N116:N120"/>
    <mergeCell ref="O116:O120"/>
    <mergeCell ref="L116:L120"/>
    <mergeCell ref="M116:M120"/>
    <mergeCell ref="K116:K120"/>
  </mergeCells>
  <phoneticPr fontId="9" type="noConversion"/>
  <pageMargins left="0.7" right="0.7" top="0.75" bottom="0.75" header="0.3" footer="0.3"/>
  <pageSetup scale="66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E7F26-C3F7-4CE5-B094-1172920B1447}">
  <sheetPr>
    <pageSetUpPr fitToPage="1"/>
  </sheetPr>
  <dimension ref="A1:G23"/>
  <sheetViews>
    <sheetView tabSelected="1" zoomScale="80" zoomScaleNormal="80" workbookViewId="0">
      <selection activeCell="I5" sqref="I5"/>
    </sheetView>
  </sheetViews>
  <sheetFormatPr baseColWidth="10" defaultColWidth="23.42578125" defaultRowHeight="15" x14ac:dyDescent="0.25"/>
  <cols>
    <col min="1" max="1" width="14.140625" customWidth="1"/>
    <col min="2" max="2" width="34.7109375" customWidth="1"/>
    <col min="3" max="3" width="43.42578125" customWidth="1"/>
    <col min="4" max="4" width="15.140625" customWidth="1"/>
    <col min="5" max="5" width="14.7109375" customWidth="1"/>
    <col min="6" max="6" width="13.42578125" bestFit="1" customWidth="1"/>
    <col min="7" max="7" width="32.28515625"/>
  </cols>
  <sheetData>
    <row r="1" spans="1:7" ht="20.25" x14ac:dyDescent="0.25">
      <c r="A1" s="72" t="s">
        <v>2</v>
      </c>
      <c r="B1" s="72"/>
      <c r="C1" s="73" t="s">
        <v>6</v>
      </c>
      <c r="D1" s="74"/>
      <c r="E1" s="74"/>
      <c r="F1" s="74"/>
      <c r="G1" s="74"/>
    </row>
    <row r="2" spans="1:7" ht="40.5" x14ac:dyDescent="0.25">
      <c r="A2" s="1" t="s">
        <v>4</v>
      </c>
      <c r="B2" s="1" t="s">
        <v>3</v>
      </c>
      <c r="C2" s="1" t="s">
        <v>9</v>
      </c>
      <c r="D2" s="1" t="s">
        <v>17</v>
      </c>
      <c r="E2" s="1" t="s">
        <v>228</v>
      </c>
      <c r="F2" s="1" t="s">
        <v>5</v>
      </c>
      <c r="G2" s="15" t="s">
        <v>36</v>
      </c>
    </row>
    <row r="3" spans="1:7" ht="49.5" x14ac:dyDescent="0.25">
      <c r="A3" s="11" t="s">
        <v>55</v>
      </c>
      <c r="B3" s="21" t="s">
        <v>56</v>
      </c>
      <c r="C3" s="22" t="s">
        <v>57</v>
      </c>
      <c r="D3" s="4">
        <v>1</v>
      </c>
      <c r="E3" s="4">
        <v>1</v>
      </c>
      <c r="F3" s="8">
        <f t="shared" ref="F3:F6" si="0">SUM(E3:E3)/D3</f>
        <v>1</v>
      </c>
      <c r="G3" s="14"/>
    </row>
    <row r="4" spans="1:7" ht="49.5" x14ac:dyDescent="0.25">
      <c r="A4" s="9" t="s">
        <v>58</v>
      </c>
      <c r="B4" s="23" t="s">
        <v>59</v>
      </c>
      <c r="C4" s="22" t="s">
        <v>60</v>
      </c>
      <c r="D4" s="4">
        <v>1</v>
      </c>
      <c r="E4" s="5">
        <v>1</v>
      </c>
      <c r="F4" s="8">
        <f t="shared" si="0"/>
        <v>1</v>
      </c>
      <c r="G4" s="14"/>
    </row>
    <row r="5" spans="1:7" ht="56.25" x14ac:dyDescent="0.25">
      <c r="A5" s="9" t="s">
        <v>62</v>
      </c>
      <c r="B5" s="23" t="s">
        <v>61</v>
      </c>
      <c r="C5" s="3" t="s">
        <v>63</v>
      </c>
      <c r="D5" s="5">
        <v>0.9</v>
      </c>
      <c r="E5" s="5">
        <v>0.84919999999999995</v>
      </c>
      <c r="F5" s="8">
        <f t="shared" si="0"/>
        <v>0.94355555555555548</v>
      </c>
      <c r="G5" s="14"/>
    </row>
    <row r="6" spans="1:7" ht="37.5" x14ac:dyDescent="0.25">
      <c r="A6" s="9" t="s">
        <v>64</v>
      </c>
      <c r="B6" s="23" t="s">
        <v>65</v>
      </c>
      <c r="C6" s="3" t="s">
        <v>66</v>
      </c>
      <c r="D6" s="5">
        <v>0.9</v>
      </c>
      <c r="E6" s="5">
        <v>0.9</v>
      </c>
      <c r="F6" s="8">
        <f t="shared" si="0"/>
        <v>1</v>
      </c>
      <c r="G6" s="14"/>
    </row>
    <row r="7" spans="1:7" ht="18.75" customHeight="1" x14ac:dyDescent="0.25">
      <c r="D7" s="69" t="s">
        <v>10</v>
      </c>
      <c r="E7" s="69"/>
      <c r="F7" s="18">
        <f>AVERAGE(F3:F6)</f>
        <v>0.98588888888888881</v>
      </c>
    </row>
    <row r="8" spans="1:7" ht="15" customHeight="1" x14ac:dyDescent="0.25"/>
    <row r="11" spans="1:7" x14ac:dyDescent="0.25">
      <c r="A11" s="71" t="s">
        <v>34</v>
      </c>
      <c r="B11" s="71"/>
      <c r="C11" s="71"/>
      <c r="D11" s="71"/>
      <c r="E11" s="71"/>
      <c r="F11" s="71"/>
    </row>
    <row r="12" spans="1:7" x14ac:dyDescent="0.25">
      <c r="A12" s="71"/>
      <c r="B12" s="71"/>
      <c r="C12" s="71"/>
      <c r="D12" s="71"/>
      <c r="E12" s="71"/>
      <c r="F12" s="71"/>
    </row>
    <row r="13" spans="1:7" x14ac:dyDescent="0.25">
      <c r="A13" s="71"/>
      <c r="B13" s="71"/>
      <c r="C13" s="71"/>
      <c r="D13" s="71"/>
      <c r="E13" s="71"/>
      <c r="F13" s="71"/>
    </row>
    <row r="14" spans="1:7" x14ac:dyDescent="0.25">
      <c r="A14" s="71"/>
      <c r="B14" s="71"/>
      <c r="C14" s="71"/>
      <c r="D14" s="71"/>
      <c r="E14" s="71"/>
      <c r="F14" s="71"/>
    </row>
    <row r="15" spans="1:7" x14ac:dyDescent="0.25">
      <c r="A15" s="71"/>
      <c r="B15" s="71"/>
      <c r="C15" s="71"/>
      <c r="D15" s="71"/>
      <c r="E15" s="71"/>
      <c r="F15" s="71"/>
    </row>
    <row r="16" spans="1:7" x14ac:dyDescent="0.25">
      <c r="A16" s="71"/>
      <c r="B16" s="71"/>
      <c r="C16" s="71"/>
      <c r="D16" s="71"/>
      <c r="E16" s="71"/>
      <c r="F16" s="71"/>
    </row>
    <row r="18" spans="1:6" x14ac:dyDescent="0.25">
      <c r="A18" s="71" t="s">
        <v>35</v>
      </c>
      <c r="B18" s="71"/>
      <c r="C18" s="71"/>
      <c r="D18" s="71"/>
      <c r="E18" s="71"/>
      <c r="F18" s="71"/>
    </row>
    <row r="19" spans="1:6" x14ac:dyDescent="0.25">
      <c r="A19" s="71"/>
      <c r="B19" s="71"/>
      <c r="C19" s="71"/>
      <c r="D19" s="71"/>
      <c r="E19" s="71"/>
      <c r="F19" s="71"/>
    </row>
    <row r="20" spans="1:6" x14ac:dyDescent="0.25">
      <c r="A20" s="71"/>
      <c r="B20" s="71"/>
      <c r="C20" s="71"/>
      <c r="D20" s="71"/>
      <c r="E20" s="71"/>
      <c r="F20" s="71"/>
    </row>
    <row r="21" spans="1:6" x14ac:dyDescent="0.25">
      <c r="A21" s="71"/>
      <c r="B21" s="71"/>
      <c r="C21" s="71"/>
      <c r="D21" s="71"/>
      <c r="E21" s="71"/>
      <c r="F21" s="71"/>
    </row>
    <row r="22" spans="1:6" x14ac:dyDescent="0.25">
      <c r="A22" s="71"/>
      <c r="B22" s="71"/>
      <c r="C22" s="71"/>
      <c r="D22" s="71"/>
      <c r="E22" s="71"/>
      <c r="F22" s="71"/>
    </row>
    <row r="23" spans="1:6" x14ac:dyDescent="0.25">
      <c r="A23" s="71"/>
      <c r="B23" s="71"/>
      <c r="C23" s="71"/>
      <c r="D23" s="71"/>
      <c r="E23" s="71"/>
      <c r="F23" s="71"/>
    </row>
  </sheetData>
  <mergeCells count="5">
    <mergeCell ref="A18:F23"/>
    <mergeCell ref="A1:B1"/>
    <mergeCell ref="D7:E7"/>
    <mergeCell ref="A11:F16"/>
    <mergeCell ref="C1:G1"/>
  </mergeCells>
  <pageMargins left="0.7" right="0.7" top="0.75" bottom="0.75" header="0.3" footer="0.3"/>
  <pageSetup scale="4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AF171-989A-48B4-9979-B151752D4FB8}">
  <sheetPr>
    <pageSetUpPr fitToPage="1"/>
  </sheetPr>
  <dimension ref="A1:G22"/>
  <sheetViews>
    <sheetView workbookViewId="0">
      <selection activeCell="E2" sqref="E2"/>
    </sheetView>
  </sheetViews>
  <sheetFormatPr baseColWidth="10" defaultRowHeight="15" x14ac:dyDescent="0.25"/>
  <cols>
    <col min="1" max="1" width="12" bestFit="1" customWidth="1"/>
    <col min="2" max="2" width="36.28515625" customWidth="1"/>
    <col min="3" max="3" width="24.7109375" customWidth="1"/>
    <col min="4" max="4" width="15.140625" customWidth="1"/>
    <col min="5" max="5" width="18.140625" customWidth="1"/>
    <col min="6" max="6" width="11" customWidth="1"/>
    <col min="7" max="7" width="19.140625" customWidth="1"/>
  </cols>
  <sheetData>
    <row r="1" spans="1:7" ht="20.25" x14ac:dyDescent="0.25">
      <c r="A1" s="72" t="s">
        <v>11</v>
      </c>
      <c r="B1" s="72"/>
      <c r="C1" s="73" t="s">
        <v>7</v>
      </c>
      <c r="D1" s="74"/>
      <c r="E1" s="74"/>
      <c r="F1" s="74"/>
      <c r="G1" s="74"/>
    </row>
    <row r="2" spans="1:7" ht="40.5" x14ac:dyDescent="0.25">
      <c r="A2" s="1" t="s">
        <v>4</v>
      </c>
      <c r="B2" s="1" t="s">
        <v>3</v>
      </c>
      <c r="C2" s="1" t="s">
        <v>9</v>
      </c>
      <c r="D2" s="1" t="s">
        <v>17</v>
      </c>
      <c r="E2" s="1" t="s">
        <v>228</v>
      </c>
      <c r="F2" s="1" t="s">
        <v>5</v>
      </c>
      <c r="G2" s="15" t="s">
        <v>36</v>
      </c>
    </row>
    <row r="3" spans="1:7" ht="56.25" x14ac:dyDescent="0.25">
      <c r="A3" s="9" t="s">
        <v>67</v>
      </c>
      <c r="B3" s="7" t="s">
        <v>68</v>
      </c>
      <c r="C3" s="9" t="s">
        <v>69</v>
      </c>
      <c r="D3" s="9">
        <v>1</v>
      </c>
      <c r="E3" s="9">
        <v>1</v>
      </c>
      <c r="F3" s="8">
        <f t="shared" ref="F3:F5" si="0">SUM(E3:E3)/D3</f>
        <v>1</v>
      </c>
      <c r="G3" s="14"/>
    </row>
    <row r="4" spans="1:7" ht="93.75" x14ac:dyDescent="0.25">
      <c r="A4" s="9" t="s">
        <v>70</v>
      </c>
      <c r="B4" s="7" t="s">
        <v>71</v>
      </c>
      <c r="C4" s="9" t="s">
        <v>72</v>
      </c>
      <c r="D4" s="9">
        <v>1</v>
      </c>
      <c r="E4" s="9">
        <v>1</v>
      </c>
      <c r="F4" s="8">
        <f t="shared" si="0"/>
        <v>1</v>
      </c>
      <c r="G4" s="27"/>
    </row>
    <row r="5" spans="1:7" ht="18.75" customHeight="1" x14ac:dyDescent="0.25">
      <c r="A5" s="9" t="s">
        <v>73</v>
      </c>
      <c r="B5" s="3" t="s">
        <v>74</v>
      </c>
      <c r="C5" s="9" t="s">
        <v>75</v>
      </c>
      <c r="D5" s="5">
        <v>1</v>
      </c>
      <c r="E5" s="5">
        <v>1</v>
      </c>
      <c r="F5" s="8">
        <f t="shared" si="0"/>
        <v>1</v>
      </c>
      <c r="G5" s="14"/>
    </row>
    <row r="6" spans="1:7" ht="18.75" x14ac:dyDescent="0.25">
      <c r="D6" s="70" t="s">
        <v>10</v>
      </c>
      <c r="E6" s="69"/>
      <c r="F6" s="18">
        <f>AVERAGE(F3:F5)</f>
        <v>1</v>
      </c>
    </row>
    <row r="10" spans="1:7" ht="15" customHeight="1" x14ac:dyDescent="0.25">
      <c r="A10" s="71" t="s">
        <v>34</v>
      </c>
      <c r="B10" s="71"/>
      <c r="C10" s="71"/>
      <c r="D10" s="71"/>
      <c r="E10" s="71"/>
      <c r="F10" s="71"/>
    </row>
    <row r="11" spans="1:7" ht="15" customHeight="1" x14ac:dyDescent="0.25">
      <c r="A11" s="71"/>
      <c r="B11" s="71"/>
      <c r="C11" s="71"/>
      <c r="D11" s="71"/>
      <c r="E11" s="71"/>
      <c r="F11" s="71"/>
    </row>
    <row r="12" spans="1:7" ht="15" customHeight="1" x14ac:dyDescent="0.25">
      <c r="A12" s="71"/>
      <c r="B12" s="71"/>
      <c r="C12" s="71"/>
      <c r="D12" s="71"/>
      <c r="E12" s="71"/>
      <c r="F12" s="71"/>
    </row>
    <row r="13" spans="1:7" ht="15" customHeight="1" x14ac:dyDescent="0.25">
      <c r="A13" s="71"/>
      <c r="B13" s="71"/>
      <c r="C13" s="71"/>
      <c r="D13" s="71"/>
      <c r="E13" s="71"/>
      <c r="F13" s="71"/>
    </row>
    <row r="14" spans="1:7" ht="15" customHeight="1" x14ac:dyDescent="0.25">
      <c r="A14" s="71"/>
      <c r="B14" s="71"/>
      <c r="C14" s="71"/>
      <c r="D14" s="71"/>
      <c r="E14" s="71"/>
      <c r="F14" s="71"/>
    </row>
    <row r="15" spans="1:7" ht="15" customHeight="1" x14ac:dyDescent="0.25">
      <c r="A15" s="71"/>
      <c r="B15" s="71"/>
      <c r="C15" s="71"/>
      <c r="D15" s="71"/>
      <c r="E15" s="71"/>
      <c r="F15" s="71"/>
    </row>
    <row r="17" spans="1:6" ht="15" customHeight="1" x14ac:dyDescent="0.25">
      <c r="A17" s="71" t="s">
        <v>35</v>
      </c>
      <c r="B17" s="71"/>
      <c r="C17" s="71"/>
      <c r="D17" s="71"/>
      <c r="E17" s="71"/>
      <c r="F17" s="71"/>
    </row>
    <row r="18" spans="1:6" ht="15" customHeight="1" x14ac:dyDescent="0.25">
      <c r="A18" s="71"/>
      <c r="B18" s="71"/>
      <c r="C18" s="71"/>
      <c r="D18" s="71"/>
      <c r="E18" s="71"/>
      <c r="F18" s="71"/>
    </row>
    <row r="19" spans="1:6" ht="15" customHeight="1" x14ac:dyDescent="0.25">
      <c r="A19" s="71"/>
      <c r="B19" s="71"/>
      <c r="C19" s="71"/>
      <c r="D19" s="71"/>
      <c r="E19" s="71"/>
      <c r="F19" s="71"/>
    </row>
    <row r="20" spans="1:6" ht="15" customHeight="1" x14ac:dyDescent="0.25">
      <c r="A20" s="71"/>
      <c r="B20" s="71"/>
      <c r="C20" s="71"/>
      <c r="D20" s="71"/>
      <c r="E20" s="71"/>
      <c r="F20" s="71"/>
    </row>
    <row r="21" spans="1:6" ht="15" customHeight="1" x14ac:dyDescent="0.25">
      <c r="A21" s="71"/>
      <c r="B21" s="71"/>
      <c r="C21" s="71"/>
      <c r="D21" s="71"/>
      <c r="E21" s="71"/>
      <c r="F21" s="71"/>
    </row>
    <row r="22" spans="1:6" ht="15" customHeight="1" x14ac:dyDescent="0.25">
      <c r="A22" s="71"/>
      <c r="B22" s="71"/>
      <c r="C22" s="71"/>
      <c r="D22" s="71"/>
      <c r="E22" s="71"/>
      <c r="F22" s="71"/>
    </row>
  </sheetData>
  <mergeCells count="5">
    <mergeCell ref="A10:F15"/>
    <mergeCell ref="A17:F22"/>
    <mergeCell ref="A1:B1"/>
    <mergeCell ref="D6:E6"/>
    <mergeCell ref="C1:G1"/>
  </mergeCells>
  <pageMargins left="0.7" right="0.7" top="0.75" bottom="0.75" header="0.3" footer="0.3"/>
  <pageSetup scale="86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38E1D-4F6E-435C-912D-15051CAB26F9}">
  <dimension ref="A1:G21"/>
  <sheetViews>
    <sheetView workbookViewId="0">
      <selection activeCell="H9" sqref="H9"/>
    </sheetView>
  </sheetViews>
  <sheetFormatPr baseColWidth="10" defaultRowHeight="15" x14ac:dyDescent="0.25"/>
  <cols>
    <col min="1" max="1" width="12" bestFit="1" customWidth="1"/>
    <col min="2" max="2" width="37.140625" customWidth="1"/>
    <col min="3" max="3" width="24.7109375" customWidth="1"/>
    <col min="4" max="4" width="15.140625" customWidth="1"/>
    <col min="5" max="5" width="18.140625" customWidth="1"/>
    <col min="6" max="6" width="11" customWidth="1"/>
    <col min="7" max="7" width="19.140625" customWidth="1"/>
  </cols>
  <sheetData>
    <row r="1" spans="1:7" ht="20.25" customHeight="1" x14ac:dyDescent="0.25">
      <c r="A1" s="72" t="s">
        <v>11</v>
      </c>
      <c r="B1" s="72"/>
      <c r="C1" s="73" t="s">
        <v>24</v>
      </c>
      <c r="D1" s="74"/>
      <c r="E1" s="74"/>
      <c r="F1" s="74"/>
      <c r="G1" s="16"/>
    </row>
    <row r="2" spans="1:7" ht="40.5" x14ac:dyDescent="0.25">
      <c r="A2" s="1" t="s">
        <v>4</v>
      </c>
      <c r="B2" s="1" t="s">
        <v>3</v>
      </c>
      <c r="C2" s="1" t="s">
        <v>9</v>
      </c>
      <c r="D2" s="1" t="s">
        <v>17</v>
      </c>
      <c r="E2" s="1" t="s">
        <v>228</v>
      </c>
      <c r="F2" s="1" t="s">
        <v>5</v>
      </c>
      <c r="G2" s="15" t="s">
        <v>36</v>
      </c>
    </row>
    <row r="3" spans="1:7" ht="58.5" x14ac:dyDescent="0.25">
      <c r="A3" s="26" t="s">
        <v>76</v>
      </c>
      <c r="B3" s="26" t="s">
        <v>77</v>
      </c>
      <c r="C3" s="24" t="s">
        <v>78</v>
      </c>
      <c r="D3" s="25">
        <v>1</v>
      </c>
      <c r="E3" s="25">
        <v>1</v>
      </c>
      <c r="F3" s="8">
        <f t="shared" ref="F3:F4" si="0">SUM(E3:E3)/D3</f>
        <v>1</v>
      </c>
      <c r="G3" s="14"/>
    </row>
    <row r="4" spans="1:7" ht="78" x14ac:dyDescent="0.25">
      <c r="A4" s="26" t="s">
        <v>79</v>
      </c>
      <c r="B4" s="26" t="s">
        <v>80</v>
      </c>
      <c r="C4" s="24" t="s">
        <v>81</v>
      </c>
      <c r="D4" s="25">
        <v>1</v>
      </c>
      <c r="E4" s="25">
        <v>1</v>
      </c>
      <c r="F4" s="8">
        <f t="shared" si="0"/>
        <v>1</v>
      </c>
      <c r="G4" s="14"/>
    </row>
    <row r="5" spans="1:7" ht="18.75" x14ac:dyDescent="0.25">
      <c r="D5" s="69" t="s">
        <v>10</v>
      </c>
      <c r="E5" s="70"/>
      <c r="F5" s="2">
        <f>AVERAGE(F3:F4)</f>
        <v>1</v>
      </c>
    </row>
    <row r="9" spans="1:7" x14ac:dyDescent="0.25">
      <c r="A9" s="71" t="s">
        <v>34</v>
      </c>
      <c r="B9" s="71"/>
      <c r="C9" s="71"/>
      <c r="D9" s="71"/>
      <c r="E9" s="71"/>
      <c r="F9" s="71"/>
    </row>
    <row r="10" spans="1:7" x14ac:dyDescent="0.25">
      <c r="A10" s="71"/>
      <c r="B10" s="71"/>
      <c r="C10" s="71"/>
      <c r="D10" s="71"/>
      <c r="E10" s="71"/>
      <c r="F10" s="71"/>
    </row>
    <row r="11" spans="1:7" x14ac:dyDescent="0.25">
      <c r="A11" s="71"/>
      <c r="B11" s="71"/>
      <c r="C11" s="71"/>
      <c r="D11" s="71"/>
      <c r="E11" s="71"/>
      <c r="F11" s="71"/>
    </row>
    <row r="12" spans="1:7" x14ac:dyDescent="0.25">
      <c r="A12" s="71"/>
      <c r="B12" s="71"/>
      <c r="C12" s="71"/>
      <c r="D12" s="71"/>
      <c r="E12" s="71"/>
      <c r="F12" s="71"/>
    </row>
    <row r="13" spans="1:7" x14ac:dyDescent="0.25">
      <c r="A13" s="71"/>
      <c r="B13" s="71"/>
      <c r="C13" s="71"/>
      <c r="D13" s="71"/>
      <c r="E13" s="71"/>
      <c r="F13" s="71"/>
    </row>
    <row r="14" spans="1:7" x14ac:dyDescent="0.25">
      <c r="A14" s="71"/>
      <c r="B14" s="71"/>
      <c r="C14" s="71"/>
      <c r="D14" s="71"/>
      <c r="E14" s="71"/>
      <c r="F14" s="71"/>
    </row>
    <row r="16" spans="1:7" x14ac:dyDescent="0.25">
      <c r="A16" s="71" t="s">
        <v>35</v>
      </c>
      <c r="B16" s="71"/>
      <c r="C16" s="71"/>
      <c r="D16" s="71"/>
      <c r="E16" s="71"/>
      <c r="F16" s="71"/>
    </row>
    <row r="17" spans="1:6" x14ac:dyDescent="0.25">
      <c r="A17" s="71"/>
      <c r="B17" s="71"/>
      <c r="C17" s="71"/>
      <c r="D17" s="71"/>
      <c r="E17" s="71"/>
      <c r="F17" s="71"/>
    </row>
    <row r="18" spans="1:6" x14ac:dyDescent="0.25">
      <c r="A18" s="71"/>
      <c r="B18" s="71"/>
      <c r="C18" s="71"/>
      <c r="D18" s="71"/>
      <c r="E18" s="71"/>
      <c r="F18" s="71"/>
    </row>
    <row r="19" spans="1:6" x14ac:dyDescent="0.25">
      <c r="A19" s="71"/>
      <c r="B19" s="71"/>
      <c r="C19" s="71"/>
      <c r="D19" s="71"/>
      <c r="E19" s="71"/>
      <c r="F19" s="71"/>
    </row>
    <row r="20" spans="1:6" x14ac:dyDescent="0.25">
      <c r="A20" s="71"/>
      <c r="B20" s="71"/>
      <c r="C20" s="71"/>
      <c r="D20" s="71"/>
      <c r="E20" s="71"/>
      <c r="F20" s="71"/>
    </row>
    <row r="21" spans="1:6" x14ac:dyDescent="0.25">
      <c r="A21" s="71"/>
      <c r="B21" s="71"/>
      <c r="C21" s="71"/>
      <c r="D21" s="71"/>
      <c r="E21" s="71"/>
      <c r="F21" s="71"/>
    </row>
  </sheetData>
  <mergeCells count="5">
    <mergeCell ref="A1:B1"/>
    <mergeCell ref="C1:F1"/>
    <mergeCell ref="D5:E5"/>
    <mergeCell ref="A9:F14"/>
    <mergeCell ref="A16:F2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6B6-200F-4E45-B80A-25C6BB8A4A34}">
  <sheetPr>
    <pageSetUpPr fitToPage="1"/>
  </sheetPr>
  <dimension ref="A1:G23"/>
  <sheetViews>
    <sheetView topLeftCell="A2" workbookViewId="0">
      <selection activeCell="J4" sqref="J4"/>
    </sheetView>
  </sheetViews>
  <sheetFormatPr baseColWidth="10" defaultRowHeight="15" x14ac:dyDescent="0.25"/>
  <cols>
    <col min="1" max="1" width="12" bestFit="1" customWidth="1"/>
    <col min="2" max="2" width="31" customWidth="1"/>
    <col min="3" max="3" width="24.7109375" customWidth="1"/>
    <col min="4" max="4" width="15.140625" customWidth="1"/>
    <col min="5" max="5" width="18.140625" customWidth="1"/>
    <col min="6" max="6" width="11" customWidth="1"/>
    <col min="7" max="7" width="19.140625" customWidth="1"/>
  </cols>
  <sheetData>
    <row r="1" spans="1:7" ht="20.25" x14ac:dyDescent="0.25">
      <c r="A1" s="72" t="s">
        <v>11</v>
      </c>
      <c r="B1" s="72"/>
      <c r="C1" s="73" t="s">
        <v>14</v>
      </c>
      <c r="D1" s="74"/>
      <c r="E1" s="74"/>
      <c r="F1" s="74"/>
      <c r="G1" s="74"/>
    </row>
    <row r="2" spans="1:7" ht="40.5" x14ac:dyDescent="0.25">
      <c r="A2" s="1" t="s">
        <v>4</v>
      </c>
      <c r="B2" s="1" t="s">
        <v>3</v>
      </c>
      <c r="C2" s="1" t="s">
        <v>9</v>
      </c>
      <c r="D2" s="1" t="s">
        <v>17</v>
      </c>
      <c r="E2" s="1" t="s">
        <v>228</v>
      </c>
      <c r="F2" s="1" t="s">
        <v>5</v>
      </c>
      <c r="G2" s="15" t="s">
        <v>36</v>
      </c>
    </row>
    <row r="3" spans="1:7" ht="97.5" customHeight="1" x14ac:dyDescent="0.25">
      <c r="A3" s="95" t="s">
        <v>82</v>
      </c>
      <c r="B3" s="141" t="s">
        <v>83</v>
      </c>
      <c r="C3" s="28" t="s">
        <v>84</v>
      </c>
      <c r="D3" s="25">
        <v>1</v>
      </c>
      <c r="E3" s="25">
        <v>1</v>
      </c>
      <c r="F3" s="30">
        <f t="shared" ref="F3:F5" si="0">SUM(E3:E3)/D3</f>
        <v>1</v>
      </c>
      <c r="G3" s="14"/>
    </row>
    <row r="4" spans="1:7" ht="78" x14ac:dyDescent="0.25">
      <c r="A4" s="95"/>
      <c r="B4" s="141"/>
      <c r="C4" s="29" t="s">
        <v>85</v>
      </c>
      <c r="D4" s="25">
        <v>1</v>
      </c>
      <c r="E4" s="25">
        <v>1</v>
      </c>
      <c r="F4" s="8">
        <f t="shared" si="0"/>
        <v>1</v>
      </c>
      <c r="G4" s="14"/>
    </row>
    <row r="5" spans="1:7" ht="39" x14ac:dyDescent="0.25">
      <c r="A5" s="95" t="s">
        <v>86</v>
      </c>
      <c r="B5" s="141" t="s">
        <v>87</v>
      </c>
      <c r="C5" s="28" t="s">
        <v>88</v>
      </c>
      <c r="D5" s="25">
        <v>1</v>
      </c>
      <c r="E5" s="59">
        <v>1</v>
      </c>
      <c r="F5" s="30">
        <f t="shared" si="0"/>
        <v>1</v>
      </c>
      <c r="G5" s="14"/>
    </row>
    <row r="6" spans="1:7" ht="39" x14ac:dyDescent="0.25">
      <c r="A6" s="95"/>
      <c r="B6" s="141"/>
      <c r="C6" s="28" t="s">
        <v>89</v>
      </c>
      <c r="D6" s="25">
        <v>1</v>
      </c>
      <c r="E6" s="5">
        <v>1</v>
      </c>
      <c r="F6" s="8">
        <f>SUM(E6:E6)/D6</f>
        <v>1</v>
      </c>
      <c r="G6" s="14"/>
    </row>
    <row r="7" spans="1:7" ht="18.75" x14ac:dyDescent="0.25">
      <c r="D7" s="69" t="s">
        <v>10</v>
      </c>
      <c r="E7" s="70"/>
      <c r="F7" s="2">
        <f>AVERAGE(F3:F6)</f>
        <v>1</v>
      </c>
    </row>
    <row r="11" spans="1:7" x14ac:dyDescent="0.25">
      <c r="A11" s="71" t="s">
        <v>34</v>
      </c>
      <c r="B11" s="71"/>
      <c r="C11" s="71"/>
      <c r="D11" s="71"/>
      <c r="E11" s="71"/>
      <c r="F11" s="71"/>
    </row>
    <row r="12" spans="1:7" x14ac:dyDescent="0.25">
      <c r="A12" s="71"/>
      <c r="B12" s="71"/>
      <c r="C12" s="71"/>
      <c r="D12" s="71"/>
      <c r="E12" s="71"/>
      <c r="F12" s="71"/>
    </row>
    <row r="13" spans="1:7" x14ac:dyDescent="0.25">
      <c r="A13" s="71"/>
      <c r="B13" s="71"/>
      <c r="C13" s="71"/>
      <c r="D13" s="71"/>
      <c r="E13" s="71"/>
      <c r="F13" s="71"/>
    </row>
    <row r="14" spans="1:7" ht="97.5" customHeight="1" x14ac:dyDescent="0.25">
      <c r="A14" s="71"/>
      <c r="B14" s="71"/>
      <c r="C14" s="71"/>
      <c r="D14" s="71"/>
      <c r="E14" s="71"/>
      <c r="F14" s="71"/>
    </row>
    <row r="15" spans="1:7" x14ac:dyDescent="0.25">
      <c r="A15" s="71"/>
      <c r="B15" s="71"/>
      <c r="C15" s="71"/>
      <c r="D15" s="71"/>
      <c r="E15" s="71"/>
      <c r="F15" s="71"/>
    </row>
    <row r="16" spans="1:7" x14ac:dyDescent="0.25">
      <c r="A16" s="71"/>
      <c r="B16" s="71"/>
      <c r="C16" s="71"/>
      <c r="D16" s="71"/>
      <c r="E16" s="71"/>
      <c r="F16" s="71"/>
    </row>
    <row r="18" spans="1:6" ht="97.5" customHeight="1" x14ac:dyDescent="0.25">
      <c r="A18" s="71" t="s">
        <v>35</v>
      </c>
      <c r="B18" s="71"/>
      <c r="C18" s="71"/>
      <c r="D18" s="71"/>
      <c r="E18" s="71"/>
      <c r="F18" s="71"/>
    </row>
    <row r="19" spans="1:6" x14ac:dyDescent="0.25">
      <c r="A19" s="71"/>
      <c r="B19" s="71"/>
      <c r="C19" s="71"/>
      <c r="D19" s="71"/>
      <c r="E19" s="71"/>
      <c r="F19" s="71"/>
    </row>
    <row r="20" spans="1:6" x14ac:dyDescent="0.25">
      <c r="A20" s="71"/>
      <c r="B20" s="71"/>
      <c r="C20" s="71"/>
      <c r="D20" s="71"/>
      <c r="E20" s="71"/>
      <c r="F20" s="71"/>
    </row>
    <row r="21" spans="1:6" x14ac:dyDescent="0.25">
      <c r="A21" s="71"/>
      <c r="B21" s="71"/>
      <c r="C21" s="71"/>
      <c r="D21" s="71"/>
      <c r="E21" s="71"/>
      <c r="F21" s="71"/>
    </row>
    <row r="22" spans="1:6" ht="97.5" customHeight="1" x14ac:dyDescent="0.25">
      <c r="A22" s="71"/>
      <c r="B22" s="71"/>
      <c r="C22" s="71"/>
      <c r="D22" s="71"/>
      <c r="E22" s="71"/>
      <c r="F22" s="71"/>
    </row>
    <row r="23" spans="1:6" x14ac:dyDescent="0.25">
      <c r="A23" s="71"/>
      <c r="B23" s="71"/>
      <c r="C23" s="71"/>
      <c r="D23" s="71"/>
      <c r="E23" s="71"/>
      <c r="F23" s="71"/>
    </row>
  </sheetData>
  <mergeCells count="9">
    <mergeCell ref="A18:F23"/>
    <mergeCell ref="A1:B1"/>
    <mergeCell ref="D7:E7"/>
    <mergeCell ref="C1:G1"/>
    <mergeCell ref="A3:A4"/>
    <mergeCell ref="B3:B4"/>
    <mergeCell ref="A5:A6"/>
    <mergeCell ref="B5:B6"/>
    <mergeCell ref="A11:F16"/>
  </mergeCells>
  <pageMargins left="0.7" right="0.7" top="0.75" bottom="0.75" header="0.3" footer="0.3"/>
  <pageSetup scale="72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AF4BB-5D8F-4D6B-B1E7-BD643D53B897}">
  <dimension ref="A1:G21"/>
  <sheetViews>
    <sheetView topLeftCell="A3" workbookViewId="0">
      <selection activeCell="I4" sqref="I4"/>
    </sheetView>
  </sheetViews>
  <sheetFormatPr baseColWidth="10" defaultRowHeight="15" x14ac:dyDescent="0.25"/>
  <cols>
    <col min="1" max="1" width="12" bestFit="1" customWidth="1"/>
    <col min="2" max="2" width="34.140625" customWidth="1"/>
    <col min="3" max="3" width="24.7109375" customWidth="1"/>
    <col min="4" max="4" width="15.140625" customWidth="1"/>
    <col min="5" max="5" width="18.140625" customWidth="1"/>
    <col min="6" max="6" width="11" customWidth="1"/>
    <col min="7" max="7" width="19.140625" customWidth="1"/>
  </cols>
  <sheetData>
    <row r="1" spans="1:7" ht="20.25" x14ac:dyDescent="0.25">
      <c r="A1" s="72" t="s">
        <v>11</v>
      </c>
      <c r="B1" s="72"/>
      <c r="C1" s="73" t="s">
        <v>23</v>
      </c>
      <c r="D1" s="74"/>
      <c r="E1" s="74"/>
      <c r="F1" s="74"/>
      <c r="G1" s="74"/>
    </row>
    <row r="2" spans="1:7" ht="40.5" x14ac:dyDescent="0.25">
      <c r="A2" s="1" t="s">
        <v>4</v>
      </c>
      <c r="B2" s="1" t="s">
        <v>3</v>
      </c>
      <c r="C2" s="1" t="s">
        <v>9</v>
      </c>
      <c r="D2" s="1" t="s">
        <v>17</v>
      </c>
      <c r="E2" s="1" t="s">
        <v>228</v>
      </c>
      <c r="F2" s="1" t="s">
        <v>5</v>
      </c>
      <c r="G2" s="15" t="s">
        <v>36</v>
      </c>
    </row>
    <row r="3" spans="1:7" ht="168.75" x14ac:dyDescent="0.25">
      <c r="A3" s="9" t="s">
        <v>90</v>
      </c>
      <c r="B3" s="3" t="s">
        <v>91</v>
      </c>
      <c r="C3" s="9" t="s">
        <v>92</v>
      </c>
      <c r="D3" s="4">
        <v>1</v>
      </c>
      <c r="E3" s="4">
        <v>1</v>
      </c>
      <c r="F3" s="8">
        <f t="shared" ref="F3:F4" si="0">SUM(E3:E3)/D3</f>
        <v>1</v>
      </c>
      <c r="G3" s="14"/>
    </row>
    <row r="4" spans="1:7" ht="206.25" x14ac:dyDescent="0.25">
      <c r="A4" s="9" t="s">
        <v>93</v>
      </c>
      <c r="B4" s="3" t="s">
        <v>94</v>
      </c>
      <c r="C4" s="9" t="s">
        <v>95</v>
      </c>
      <c r="D4" s="5">
        <v>1</v>
      </c>
      <c r="E4" s="5">
        <v>1</v>
      </c>
      <c r="F4" s="8">
        <f t="shared" si="0"/>
        <v>1</v>
      </c>
      <c r="G4" s="14"/>
    </row>
    <row r="5" spans="1:7" ht="18.75" x14ac:dyDescent="0.25">
      <c r="D5" s="69" t="s">
        <v>10</v>
      </c>
      <c r="E5" s="70"/>
      <c r="F5" s="2">
        <f>AVERAGE(F3:F4)</f>
        <v>1</v>
      </c>
    </row>
    <row r="9" spans="1:7" x14ac:dyDescent="0.25">
      <c r="A9" s="71" t="s">
        <v>34</v>
      </c>
      <c r="B9" s="71"/>
      <c r="C9" s="71"/>
      <c r="D9" s="71"/>
      <c r="E9" s="71"/>
      <c r="F9" s="71"/>
    </row>
    <row r="10" spans="1:7" x14ac:dyDescent="0.25">
      <c r="A10" s="71"/>
      <c r="B10" s="71"/>
      <c r="C10" s="71"/>
      <c r="D10" s="71"/>
      <c r="E10" s="71"/>
      <c r="F10" s="71"/>
    </row>
    <row r="11" spans="1:7" x14ac:dyDescent="0.25">
      <c r="A11" s="71"/>
      <c r="B11" s="71"/>
      <c r="C11" s="71"/>
      <c r="D11" s="71"/>
      <c r="E11" s="71"/>
      <c r="F11" s="71"/>
    </row>
    <row r="12" spans="1:7" x14ac:dyDescent="0.25">
      <c r="A12" s="71"/>
      <c r="B12" s="71"/>
      <c r="C12" s="71"/>
      <c r="D12" s="71"/>
      <c r="E12" s="71"/>
      <c r="F12" s="71"/>
    </row>
    <row r="13" spans="1:7" x14ac:dyDescent="0.25">
      <c r="A13" s="71"/>
      <c r="B13" s="71"/>
      <c r="C13" s="71"/>
      <c r="D13" s="71"/>
      <c r="E13" s="71"/>
      <c r="F13" s="71"/>
    </row>
    <row r="14" spans="1:7" x14ac:dyDescent="0.25">
      <c r="A14" s="71"/>
      <c r="B14" s="71"/>
      <c r="C14" s="71"/>
      <c r="D14" s="71"/>
      <c r="E14" s="71"/>
      <c r="F14" s="71"/>
    </row>
    <row r="16" spans="1:7" x14ac:dyDescent="0.25">
      <c r="A16" s="71" t="s">
        <v>35</v>
      </c>
      <c r="B16" s="71"/>
      <c r="C16" s="71"/>
      <c r="D16" s="71"/>
      <c r="E16" s="71"/>
      <c r="F16" s="71"/>
    </row>
    <row r="17" spans="1:6" x14ac:dyDescent="0.25">
      <c r="A17" s="71"/>
      <c r="B17" s="71"/>
      <c r="C17" s="71"/>
      <c r="D17" s="71"/>
      <c r="E17" s="71"/>
      <c r="F17" s="71"/>
    </row>
    <row r="18" spans="1:6" x14ac:dyDescent="0.25">
      <c r="A18" s="71"/>
      <c r="B18" s="71"/>
      <c r="C18" s="71"/>
      <c r="D18" s="71"/>
      <c r="E18" s="71"/>
      <c r="F18" s="71"/>
    </row>
    <row r="19" spans="1:6" x14ac:dyDescent="0.25">
      <c r="A19" s="71"/>
      <c r="B19" s="71"/>
      <c r="C19" s="71"/>
      <c r="D19" s="71"/>
      <c r="E19" s="71"/>
      <c r="F19" s="71"/>
    </row>
    <row r="20" spans="1:6" x14ac:dyDescent="0.25">
      <c r="A20" s="71"/>
      <c r="B20" s="71"/>
      <c r="C20" s="71"/>
      <c r="D20" s="71"/>
      <c r="E20" s="71"/>
      <c r="F20" s="71"/>
    </row>
    <row r="21" spans="1:6" x14ac:dyDescent="0.25">
      <c r="A21" s="71"/>
      <c r="B21" s="71"/>
      <c r="C21" s="71"/>
      <c r="D21" s="71"/>
      <c r="E21" s="71"/>
      <c r="F21" s="71"/>
    </row>
  </sheetData>
  <mergeCells count="5">
    <mergeCell ref="A1:B1"/>
    <mergeCell ref="D5:E5"/>
    <mergeCell ref="A9:F14"/>
    <mergeCell ref="A16:F21"/>
    <mergeCell ref="C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Portada</vt:lpstr>
      <vt:lpstr>Instrucciones</vt:lpstr>
      <vt:lpstr>Desempeño Institucional</vt:lpstr>
      <vt:lpstr>Planificación y Desarrollo</vt:lpstr>
      <vt:lpstr>Recursos Humanos</vt:lpstr>
      <vt:lpstr>Centro de Salud Comunitario</vt:lpstr>
      <vt:lpstr>Correspondencia y Archivo</vt:lpstr>
      <vt:lpstr>Jurídico</vt:lpstr>
      <vt:lpstr>Almacen y suministro</vt:lpstr>
      <vt:lpstr>Administrativo</vt:lpstr>
      <vt:lpstr>Compras y Contrataciones</vt:lpstr>
      <vt:lpstr>Entrega</vt:lpstr>
      <vt:lpstr>Servicios Generales</vt:lpstr>
      <vt:lpstr>Financiero</vt:lpstr>
      <vt:lpstr>Programas Sociales</vt:lpstr>
      <vt:lpstr>OAI</vt:lpstr>
      <vt:lpstr>Provisiones</vt:lpstr>
      <vt:lpstr>Transportación</vt:lpstr>
      <vt:lpstr>Comunicaciónes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Ruqueily Plata</dc:creator>
  <cp:lastModifiedBy>Ruqueily Plata</cp:lastModifiedBy>
  <cp:lastPrinted>2025-10-07T13:48:45Z</cp:lastPrinted>
  <dcterms:created xsi:type="dcterms:W3CDTF">2015-06-05T18:19:34Z</dcterms:created>
  <dcterms:modified xsi:type="dcterms:W3CDTF">2026-03-23T19:33:59Z</dcterms:modified>
</cp:coreProperties>
</file>