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6.1.1.12\Planificacion\Planificacion\2025\POA 2025\Monitoreo y Seguimiento\Tercer Trimestre 2025\"/>
    </mc:Choice>
  </mc:AlternateContent>
  <xr:revisionPtr revIDLastSave="0" documentId="13_ncr:1_{E77C1FE5-F3F7-4298-8F0E-3E2B0E5198A6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Portada" sheetId="1" r:id="rId1"/>
    <sheet name="Instrucciones" sheetId="19" r:id="rId2"/>
    <sheet name="Desempeño Institucional" sheetId="21" r:id="rId3"/>
    <sheet name="Planificación y Desarrollo" sheetId="2" r:id="rId4"/>
    <sheet name="Recursos Humanos" sheetId="3" r:id="rId5"/>
    <sheet name="Centro de Salud Comunitario" sheetId="6" r:id="rId6"/>
    <sheet name="Correspondencia y Archivo" sheetId="18" r:id="rId7"/>
    <sheet name="Jurídico" sheetId="10" r:id="rId8"/>
    <sheet name="Almacen y suministro" sheetId="17" r:id="rId9"/>
    <sheet name="Administrativo" sheetId="20" r:id="rId10"/>
    <sheet name="Compras y Contrataciones" sheetId="13" r:id="rId11"/>
    <sheet name="Entrega" sheetId="15" r:id="rId12"/>
    <sheet name="Servicios Generales" sheetId="9" r:id="rId13"/>
    <sheet name="Financiero" sheetId="16" r:id="rId14"/>
    <sheet name="Programas Sociales" sheetId="5" r:id="rId15"/>
    <sheet name="OAI" sheetId="12" r:id="rId16"/>
    <sheet name="Provisiones" sheetId="7" r:id="rId17"/>
    <sheet name="Transportación" sheetId="8" r:id="rId18"/>
    <sheet name="Comunicaciónes" sheetId="1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1" l="1"/>
  <c r="C19" i="21" l="1"/>
  <c r="C15" i="21"/>
  <c r="F4" i="8"/>
  <c r="F3" i="8"/>
  <c r="F6" i="11"/>
  <c r="F5" i="11"/>
  <c r="F4" i="11"/>
  <c r="F3" i="11"/>
  <c r="G27" i="21"/>
  <c r="C20" i="21"/>
  <c r="C12" i="21"/>
  <c r="F4" i="7"/>
  <c r="F5" i="7"/>
  <c r="F3" i="7"/>
  <c r="F6" i="7"/>
  <c r="F5" i="8" l="1"/>
  <c r="F7" i="11"/>
  <c r="F4" i="12"/>
  <c r="F3" i="12"/>
  <c r="C22" i="21"/>
  <c r="M4" i="16"/>
  <c r="M5" i="16"/>
  <c r="M6" i="16"/>
  <c r="M3" i="16"/>
  <c r="F9" i="16"/>
  <c r="F8" i="16"/>
  <c r="F7" i="16"/>
  <c r="F6" i="16"/>
  <c r="F5" i="16"/>
  <c r="F4" i="16"/>
  <c r="F3" i="16"/>
  <c r="C18" i="21"/>
  <c r="C26" i="21"/>
  <c r="F9" i="15"/>
  <c r="F8" i="15"/>
  <c r="F7" i="15"/>
  <c r="F6" i="15"/>
  <c r="F5" i="15"/>
  <c r="F4" i="15"/>
  <c r="F3" i="15"/>
  <c r="C23" i="21" l="1"/>
  <c r="F5" i="13"/>
  <c r="F4" i="13"/>
  <c r="F3" i="13"/>
  <c r="C24" i="21"/>
  <c r="C25" i="21"/>
  <c r="C21" i="21"/>
  <c r="C17" i="21"/>
  <c r="C16" i="21"/>
  <c r="C14" i="21"/>
  <c r="C13" i="21"/>
  <c r="F7" i="20" l="1"/>
  <c r="F6" i="20"/>
  <c r="F5" i="20"/>
  <c r="F4" i="20"/>
  <c r="F3" i="20"/>
  <c r="F4" i="17"/>
  <c r="F3" i="17"/>
  <c r="F6" i="10"/>
  <c r="F5" i="10"/>
  <c r="F4" i="10"/>
  <c r="F3" i="10"/>
  <c r="F4" i="18"/>
  <c r="F3" i="18"/>
  <c r="F5" i="6"/>
  <c r="F4" i="6"/>
  <c r="F3" i="6"/>
  <c r="F6" i="6" s="1"/>
  <c r="F4" i="3" l="1"/>
  <c r="F6" i="2" l="1"/>
  <c r="F9" i="2"/>
  <c r="F8" i="2"/>
  <c r="F5" i="2"/>
  <c r="F3" i="2"/>
  <c r="F7" i="2"/>
  <c r="F8" i="20"/>
  <c r="F5" i="18"/>
  <c r="F5" i="17"/>
  <c r="F10" i="16"/>
  <c r="F10" i="15"/>
  <c r="F6" i="13"/>
  <c r="F5" i="12"/>
  <c r="F7" i="10"/>
  <c r="F5" i="9"/>
  <c r="F4" i="9"/>
  <c r="F3" i="9"/>
  <c r="F7" i="7"/>
  <c r="F11" i="5"/>
  <c r="F10" i="5"/>
  <c r="F9" i="5"/>
  <c r="F8" i="5"/>
  <c r="F7" i="5"/>
  <c r="F6" i="5"/>
  <c r="F5" i="5"/>
  <c r="F4" i="5"/>
  <c r="F12" i="5" s="1"/>
  <c r="C27" i="21" s="1"/>
  <c r="F3" i="5"/>
  <c r="F8" i="3"/>
  <c r="F7" i="3"/>
  <c r="F6" i="3"/>
  <c r="F5" i="3"/>
  <c r="F3" i="3"/>
  <c r="F4" i="2"/>
  <c r="F6" i="9" l="1"/>
  <c r="F9" i="3"/>
</calcChain>
</file>

<file path=xl/sharedStrings.xml><?xml version="1.0" encoding="utf-8"?>
<sst xmlns="http://schemas.openxmlformats.org/spreadsheetml/2006/main" count="446" uniqueCount="245">
  <si>
    <t>Plan Operativo Anual</t>
  </si>
  <si>
    <t>Departamento de Planificación y Desarrollo</t>
  </si>
  <si>
    <t>Unidad Ejecutora:</t>
  </si>
  <si>
    <t>Producto</t>
  </si>
  <si>
    <t>Código</t>
  </si>
  <si>
    <t>% Logro</t>
  </si>
  <si>
    <t>Departamento de Recursos Humanos</t>
  </si>
  <si>
    <t>Centro de Salud Comunitario</t>
  </si>
  <si>
    <t>Departamento de Provisiones</t>
  </si>
  <si>
    <t>Medio de Verificación</t>
  </si>
  <si>
    <t>Desempeño del área</t>
  </si>
  <si>
    <t xml:space="preserve">Unidad Ejecutora: </t>
  </si>
  <si>
    <t>Departamento de Programas Sociales</t>
  </si>
  <si>
    <t>Oficina de Acceso a la Información</t>
  </si>
  <si>
    <t>Departamento Jurídico</t>
  </si>
  <si>
    <t>Actividad</t>
  </si>
  <si>
    <t>División de Compras y Contrataciones</t>
  </si>
  <si>
    <t xml:space="preserve">Meta </t>
  </si>
  <si>
    <t>Abril 2025</t>
  </si>
  <si>
    <t>Trimestre Enero-Marzo 2025</t>
  </si>
  <si>
    <t>Division de Transportación</t>
  </si>
  <si>
    <t>Division de Servicios Generales</t>
  </si>
  <si>
    <t>Departamento de Comunicaciones</t>
  </si>
  <si>
    <t>División de Coordinación y Supervisión de Entrega de Ayudas Sociales</t>
  </si>
  <si>
    <t>División Financiera</t>
  </si>
  <si>
    <t>División de Almacén y Suministro</t>
  </si>
  <si>
    <t>Sección de Correspondencia y Archivo</t>
  </si>
  <si>
    <t>Instrucciones</t>
  </si>
  <si>
    <t>Verificar Nombre del área</t>
  </si>
  <si>
    <t>Paso</t>
  </si>
  <si>
    <t>Copiar productos/objetivos del POA que correspondan al periódo solicitado</t>
  </si>
  <si>
    <t>Copiar códigos de los objetivos</t>
  </si>
  <si>
    <t>Agregar resultado alcanzado en dicho trimestre</t>
  </si>
  <si>
    <t>Establecer meta correspondiente al trimestre en evaluación</t>
  </si>
  <si>
    <t xml:space="preserve">Si aplica Agregar nota justificativa de las desviaciones </t>
  </si>
  <si>
    <t>Agregar comentarios explicativos de las metas logradas</t>
  </si>
  <si>
    <t>Comentario:</t>
  </si>
  <si>
    <t>Justificacion de Desviaciones:</t>
  </si>
  <si>
    <t>Observacion</t>
  </si>
  <si>
    <t>Departamento Administrativo Financiero</t>
  </si>
  <si>
    <t>Agregar Medios de verificacion (evidencias) de los objetivos copiados</t>
  </si>
  <si>
    <t>A cada producto/objetivo logrado se le debe crear una carpeta con el código donde se cargaran las evidencias</t>
  </si>
  <si>
    <t xml:space="preserve">Informe de Monitoreo </t>
  </si>
  <si>
    <t>PD-1-2</t>
  </si>
  <si>
    <t>Incremento en el indice de avance de las NOBACI</t>
  </si>
  <si>
    <t>Reporte Trismestral Sistema NOBACI</t>
  </si>
  <si>
    <t>Borrador de politicas y procedimiento</t>
  </si>
  <si>
    <t>PD-2-3</t>
  </si>
  <si>
    <t>Elaboración y actualización de políticas/ procedimientos institucionales</t>
  </si>
  <si>
    <t>Planificación Operativa, monitoreo trimestral y evaluación final</t>
  </si>
  <si>
    <t>PD-2-7</t>
  </si>
  <si>
    <t>PD-2-8</t>
  </si>
  <si>
    <t>PD-1-1</t>
  </si>
  <si>
    <t>Indicadores Gubernamentales Gestionados</t>
  </si>
  <si>
    <t>Reporte de Indicadores</t>
  </si>
  <si>
    <t>Resultado T3</t>
  </si>
  <si>
    <t>PD-1-3</t>
  </si>
  <si>
    <t>Monitoreo de los Indicadores del SISMAP</t>
  </si>
  <si>
    <t>Autoevaluación CAF/ Informe CAF/ Plan de mejoras CAF/Correos de actualización MAP</t>
  </si>
  <si>
    <t>Evidencias de Comunicaciones /Correos Electrónicos/ Matriz de monitorro</t>
  </si>
  <si>
    <t>Formulación de Presupuesto 2026</t>
  </si>
  <si>
    <t>Matriz de presupuesto elaborada</t>
  </si>
  <si>
    <t>RH-1-1</t>
  </si>
  <si>
    <t>Plan de Capacitación Anual Implementado</t>
  </si>
  <si>
    <t>Informe Ejecución del Plan de Capacitación realizado/ Hojas de asistencia de capacitación realizadas</t>
  </si>
  <si>
    <t>RH-2-1</t>
  </si>
  <si>
    <t>Implementación del Sistema de Seguridad y Salud en el Trabajo (SISTAP)</t>
  </si>
  <si>
    <t>Evidencia listas de participantes/ Informe de ejecución del plan/fotos/Inscripción en el Simulacro</t>
  </si>
  <si>
    <t>Gestionar los indicadores del SISMAP</t>
  </si>
  <si>
    <t>RH-3-1</t>
  </si>
  <si>
    <t>Correos de remision de evidencias al MAP/ Captura de Pantalla de los porcentajes vigentes en el SISMAP</t>
  </si>
  <si>
    <t>RH-4-1</t>
  </si>
  <si>
    <t xml:space="preserve">Informe de resultado de la encuesta de Clima organizacional </t>
  </si>
  <si>
    <t>Encuesta de clima organizacional 2024 implementada</t>
  </si>
  <si>
    <t>RH-7-3</t>
  </si>
  <si>
    <t>Reclutamiento basado en perfiles y competencias</t>
  </si>
  <si>
    <t>Informe calificaciones Evaluación pre-empleo</t>
  </si>
  <si>
    <t>RH-1-2</t>
  </si>
  <si>
    <t xml:space="preserve">Digitalización de las capacitaciones e inducciones de personal </t>
  </si>
  <si>
    <t>Convocatorias/Grabaciones de las Capacitaciones por Zoom/ Capturas de pantalla.</t>
  </si>
  <si>
    <t>CSC-1-1</t>
  </si>
  <si>
    <t>Programa de Salud Preventiva</t>
  </si>
  <si>
    <t>Cronograma de charlas 2025/ Listas de Asistencia/ Fotos</t>
  </si>
  <si>
    <t>CSC-2-1</t>
  </si>
  <si>
    <t>Programa del programa de Planificación familiar y métodos anticonceptivos</t>
  </si>
  <si>
    <t>Cronograma de charlas realizadas/ Reporte de planificacion realizadas</t>
  </si>
  <si>
    <t>CSC-3-1</t>
  </si>
  <si>
    <t>Adquisición de medicamentos genéricos</t>
  </si>
  <si>
    <t>Solicitudes/ Correos/ Formularios/procesos de compras realizadas</t>
  </si>
  <si>
    <t>AYC-1-1</t>
  </si>
  <si>
    <t>Correspondencia Institucional Tramitada en el 2025.</t>
  </si>
  <si>
    <t>Informes de correspondencia recibida y remitida.</t>
  </si>
  <si>
    <t>AYC-2-1</t>
  </si>
  <si>
    <t>Archivo Central Institucional Gestionado en el 2025.</t>
  </si>
  <si>
    <t>Fotos/ registro de documentos recibidos y archivados</t>
  </si>
  <si>
    <t>JUR-1-1</t>
  </si>
  <si>
    <t>1. Elaboración y Revisión de documentos Legales</t>
  </si>
  <si>
    <t>Documentos legales revisados/ elaborados y legalizados</t>
  </si>
  <si>
    <t>Reporte de contratos registrados en el Sistema de la CGR.</t>
  </si>
  <si>
    <t>JUR-2-3</t>
  </si>
  <si>
    <t>2. Asistencia Legal a la institución y las áreas del PASP</t>
  </si>
  <si>
    <t>Control solicitudes de asistencia legal</t>
  </si>
  <si>
    <t>Adjudicación del proceso</t>
  </si>
  <si>
    <t>AS-1-1</t>
  </si>
  <si>
    <t>Asegurar la adquisición oportuna y eficiente de todos los insumos necesarios para las operaciones del PASP</t>
  </si>
  <si>
    <t>Reporte de Inventario trimestral sellado y firmado por el Encargado de Almacén y Suministro recibido por el Departamento Administrativo Financiero</t>
  </si>
  <si>
    <t>AS-1-2</t>
  </si>
  <si>
    <t>Reporte de cantidad existente de insumos recibido por el Departamento Administrativo Financiero</t>
  </si>
  <si>
    <t>Reporte de Conduces de entrega de mercancía del proveedor / Entradas al sistema/ Solicitud de mercancía de Producción / Transferencias realizadas por Almacén y Suministro</t>
  </si>
  <si>
    <t>AF-1-1</t>
  </si>
  <si>
    <t>Documentacion de políticas y procedimientos</t>
  </si>
  <si>
    <t>Procedimientos administrativos documentados y aprobados</t>
  </si>
  <si>
    <t>AF-2-1</t>
  </si>
  <si>
    <t>Capacitación al personal administrativo en normativas y procesos internos</t>
  </si>
  <si>
    <t>Listas de asistencia de las capacitaciones</t>
  </si>
  <si>
    <t>AF-3-1</t>
  </si>
  <si>
    <t>Implementación de un sistema digital de control de documentos administrativos para registrar, organizar y dar seguimiento a los documentos recibidos</t>
  </si>
  <si>
    <t>Base de datos de documentos digitalizados</t>
  </si>
  <si>
    <t>AF-4-1</t>
  </si>
  <si>
    <t>Mejora en la gestión y control de viáticos</t>
  </si>
  <si>
    <t>Reporte mensual de viáticos</t>
  </si>
  <si>
    <t>AF-5-1</t>
  </si>
  <si>
    <t>Eficientizar la elaboración de expedientes para pagos</t>
  </si>
  <si>
    <t>Registros de expedientes procesados</t>
  </si>
  <si>
    <t>Area</t>
  </si>
  <si>
    <t>Nivel de Cumplimiento</t>
  </si>
  <si>
    <t>Departamento de Planificacion y Desarrollo</t>
  </si>
  <si>
    <t>División de Servicios Generales</t>
  </si>
  <si>
    <t>División de Transportacion</t>
  </si>
  <si>
    <t>Division de Compras y Contrataciones</t>
  </si>
  <si>
    <t>Nivel de cumplimiento Institucional</t>
  </si>
  <si>
    <t>Nivel de Desempeño Institucional T3</t>
  </si>
  <si>
    <t>CYC-1-2</t>
  </si>
  <si>
    <t>Formulación del Plan Anual de Compras y Contrataciones (PACC 2025)</t>
  </si>
  <si>
    <t>CYC-2-1</t>
  </si>
  <si>
    <t>Gestión del Plan Anual de Compras 2025</t>
  </si>
  <si>
    <t>Reporte de evaluación trimestral del SISCOMPRAS</t>
  </si>
  <si>
    <t>CYC-4-1</t>
  </si>
  <si>
    <t>Gestión y monitoreo del Indicador SISCOMPRAS</t>
  </si>
  <si>
    <t xml:space="preserve">Calificación Trimestral Indicador SISCOMPRAS </t>
  </si>
  <si>
    <t>Reporte de evaluación trimestral del SISCOMPRAS/ Calificación obtenida en el sub indicador de planificación de compras</t>
  </si>
  <si>
    <t>CSE-1-1</t>
  </si>
  <si>
    <t>Coordinacion y Supervision del proceso de entrega de ayudas sociales</t>
  </si>
  <si>
    <t>Calendario semanal de nóminas fijas a entregar elaborado</t>
  </si>
  <si>
    <t>Correos de envío de reporte a planificación y desarrollo</t>
  </si>
  <si>
    <t>Reporte diario de conduces entregados</t>
  </si>
  <si>
    <t>Muestra de conduces con los supervisores responsables/ reportes de techados</t>
  </si>
  <si>
    <t>Reporte de registro de devoluciones</t>
  </si>
  <si>
    <t>Reporte de asignaciones de trabajo/ Minutas de reuniones realizadas</t>
  </si>
  <si>
    <t>CSE-1-2</t>
  </si>
  <si>
    <t>Correos de solicitud remitido a recursos humanos</t>
  </si>
  <si>
    <t>SG-1-1</t>
  </si>
  <si>
    <t xml:space="preserve">Mantenimiento de infraestructura fisica </t>
  </si>
  <si>
    <t>Oficios de solicitudes/reportes de mantenimientos realizados</t>
  </si>
  <si>
    <t>SG-2-1</t>
  </si>
  <si>
    <t>Gestion de servicios de mayordomia</t>
  </si>
  <si>
    <t>Programacion trimestral/</t>
  </si>
  <si>
    <t xml:space="preserve"> SG-4-1</t>
  </si>
  <si>
    <t>Gestion de apoyo tecnico unidad medica</t>
  </si>
  <si>
    <t>Matriz de limpieza por areas</t>
  </si>
  <si>
    <t>FIN-2-1</t>
  </si>
  <si>
    <t>Indice de gestión presupuestaria (IGP)</t>
  </si>
  <si>
    <t xml:space="preserve">Reporte de calificacion obtenida </t>
  </si>
  <si>
    <t>Subindicador 1.4. PRESENTACIÓN DE CONCILIACIONES BANCARIAS</t>
  </si>
  <si>
    <t>FIN-3-1</t>
  </si>
  <si>
    <t>Cumplimiento de los indicadores del ICI</t>
  </si>
  <si>
    <t>Reporte de la calificación publicada por e lCI</t>
  </si>
  <si>
    <t>Subindicador 2.4. RI DE ORDENES DE PAGOS</t>
  </si>
  <si>
    <t>FIN-6-1</t>
  </si>
  <si>
    <t>Gestión de Pagos realizada</t>
  </si>
  <si>
    <t>Ejecución Presupuestaria</t>
  </si>
  <si>
    <t>Subindicador 2.9. INFORME DE CIERRE DE OPERACIONES CONTABLES</t>
  </si>
  <si>
    <t>FIN-7-1</t>
  </si>
  <si>
    <t>Anticipos Financieros y Fondos en Efectivo administrados y ejecutados</t>
  </si>
  <si>
    <t>Cheques de Reposición de Caja Chica/ Reporte de Pagos ejecutados, libramientos regularizados sigef</t>
  </si>
  <si>
    <t>Subindicador 2.10. ARQUEOS DE CAJAS CHICAS</t>
  </si>
  <si>
    <t>FIN-8-1</t>
  </si>
  <si>
    <t>Declaracion de Impuestos (DGII) presentadas y pagadas</t>
  </si>
  <si>
    <t>Formulario IR3/IR7</t>
  </si>
  <si>
    <t>Promedio  Resultado Indicadores</t>
  </si>
  <si>
    <t>FIN-9-1</t>
  </si>
  <si>
    <t>Solicitudes de pagos debidamente analizados</t>
  </si>
  <si>
    <t>Reporte de revisión y análisis</t>
  </si>
  <si>
    <t>FIN-10-1</t>
  </si>
  <si>
    <t>Politicas y procedimientos elaborados y actualizados en el 2025.</t>
  </si>
  <si>
    <t>Documentos aprobados</t>
  </si>
  <si>
    <t>PS-1-1</t>
  </si>
  <si>
    <t>Entrega de Raciones Alimenticias</t>
  </si>
  <si>
    <t xml:space="preserve"> Cronológicos de Ayudas Sociales </t>
  </si>
  <si>
    <t>PS-1-2</t>
  </si>
  <si>
    <t>Equipamiento de Hogares a familias vulnerables</t>
  </si>
  <si>
    <t>PS-1-3</t>
  </si>
  <si>
    <t>Apoyo a mujeres de escasos recursos en estado de Gestación</t>
  </si>
  <si>
    <t>PS-1-4</t>
  </si>
  <si>
    <t>Remozamiento de techos a familias de escasos recursos para dignificar sus viviendas</t>
  </si>
  <si>
    <t>PS-1-5</t>
  </si>
  <si>
    <t>Ayudas económicas gastos medicos</t>
  </si>
  <si>
    <t>Reporte Consolidado Ayudas y procedimientos médicos</t>
  </si>
  <si>
    <t>PS-1-6</t>
  </si>
  <si>
    <t>Elaboración de propuestas de programas para aumentar la cobertura del Plan de Asistecia Social de la Presidencia</t>
  </si>
  <si>
    <t>Informe borrador de propuesta</t>
  </si>
  <si>
    <t>PS-2-1</t>
  </si>
  <si>
    <t>Evaluación de las solicitudes autorizada por Dirección General</t>
  </si>
  <si>
    <t>Reporte de evaluaciones vs autorizaciones de Dirección General</t>
  </si>
  <si>
    <t>PS-2-2</t>
  </si>
  <si>
    <t>Actualización continua de la carpeta de los reportes de Evaluación de Enero a Diciembre 2025</t>
  </si>
  <si>
    <t>Reportes de Evaluación 2025</t>
  </si>
  <si>
    <t>PS-4-2</t>
  </si>
  <si>
    <t>Actualización de Nominas de ayudas fijas</t>
  </si>
  <si>
    <t>Nominas  actualizas al 100%</t>
  </si>
  <si>
    <t>OAI-1-1</t>
  </si>
  <si>
    <t>Acceso a la información pública asegurada de acuerdo a lo establecido en la Ley 200-04 y normativa complementaria</t>
  </si>
  <si>
    <t>Estadísticas OAI/ Informe de cumplimiento de la Ley 200-04.</t>
  </si>
  <si>
    <t>OAI-2-1</t>
  </si>
  <si>
    <t>Gestión de los procesos de Compras y Contrataciones  llevados a cabo en la institución.</t>
  </si>
  <si>
    <t>Actas de Reuniones y listado de Asistencia</t>
  </si>
  <si>
    <t>PROV-1-1</t>
  </si>
  <si>
    <t>Incremento del empaque automatico de arroz</t>
  </si>
  <si>
    <t>Reporte de empaque de arroz</t>
  </si>
  <si>
    <t>PROV-1-2</t>
  </si>
  <si>
    <t xml:space="preserve">Reduccion las averias de productos </t>
  </si>
  <si>
    <t xml:space="preserve">Reporte de Produccion de raciones </t>
  </si>
  <si>
    <t>PROV-1-3</t>
  </si>
  <si>
    <t xml:space="preserve">Eficientización de los procesos de empaque </t>
  </si>
  <si>
    <t>PROV-1-4</t>
  </si>
  <si>
    <t>Redución los tiempos de proceso despacho de raciones.</t>
  </si>
  <si>
    <t>Observación</t>
  </si>
  <si>
    <t>DCO-1-1</t>
  </si>
  <si>
    <t>Plan de Comunicación Institucional Interna y Externa elaborado e implementado al 31 de diciembre 2025.</t>
  </si>
  <si>
    <t>Evidencia de actividades realizadas</t>
  </si>
  <si>
    <t>DCO-2-1</t>
  </si>
  <si>
    <t>Campaña Publicitaria de Proyecto Navidad realizada a al 31 de diciembre 2025.</t>
  </si>
  <si>
    <t>Evidencias de actividades realizadas/ publicaciones/ media tours/ Fotos</t>
  </si>
  <si>
    <t>DCO-2-2</t>
  </si>
  <si>
    <t>Estrategias de Comunicación Digital de la Institución y de la Dirección General del PASP implementadas en el período enero a diciembre 2025.</t>
  </si>
  <si>
    <t>Estrategia presentada, fotos y Presentación</t>
  </si>
  <si>
    <t>DCO-4-1</t>
  </si>
  <si>
    <t>Difusión de  actividades, boletines por los canales internos de comunicación</t>
  </si>
  <si>
    <t>Foto de los murales/ Boletines mensuales</t>
  </si>
  <si>
    <t>TRAN-1-1</t>
  </si>
  <si>
    <t>Servicios de Transportación Gestionados en el año 2025.</t>
  </si>
  <si>
    <t>Hojas de registro diario (libro de registro)</t>
  </si>
  <si>
    <t>TRAN-2-1</t>
  </si>
  <si>
    <t>Plan de mantenimiento de la flotilla vehicular implementado en el año 2025.</t>
  </si>
  <si>
    <t>Comprobante de mantenimientos realizados/ Oficios de remisión Depto.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</si>
</sst>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RD$-1C0A]* #,##0.00_ ;_-[$RD$-1C0A]* \-#,##0.00\ ;_-[$RD$-1C0A]* &quot; - &quot;??_ ;_-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4" tint="-0.499984740745262"/>
      <name val="Times New Roman"/>
      <family val="1"/>
    </font>
    <font>
      <sz val="10"/>
      <name val="Arial"/>
      <family val="2"/>
    </font>
    <font>
      <sz val="14"/>
      <color rgb="FF002060"/>
      <name val="Times New Roman"/>
      <family val="1"/>
    </font>
    <font>
      <b/>
      <sz val="16"/>
      <color theme="0"/>
      <name val="Times New Roman"/>
      <family val="1"/>
    </font>
    <font>
      <b/>
      <sz val="16"/>
      <color theme="4" tint="-0.499984740745262"/>
      <name val="Times New Roman"/>
      <family val="1"/>
    </font>
    <font>
      <b/>
      <sz val="14"/>
      <color rgb="FF002060"/>
      <name val="Times New Roman"/>
      <family val="1"/>
    </font>
    <font>
      <sz val="14"/>
      <color rgb="FF00206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b/>
      <sz val="24"/>
      <color theme="4" tint="-0.499984740745262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3"/>
      <color rgb="FF002060"/>
      <name val="Times New Roman"/>
      <family val="1"/>
    </font>
    <font>
      <sz val="15"/>
      <color rgb="FF002060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2060"/>
      <name val="Times New Roman"/>
      <family val="1"/>
    </font>
    <font>
      <sz val="9"/>
      <color rgb="FF21252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165" fontId="12" fillId="5" borderId="1">
      <alignment horizontal="center" vertical="center"/>
    </xf>
  </cellStyleXfs>
  <cellXfs count="8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9" fontId="7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8" fillId="0" borderId="1" xfId="2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4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0" fontId="0" fillId="0" borderId="0" xfId="0" applyNumberFormat="1"/>
    <xf numFmtId="0" fontId="14" fillId="0" borderId="1" xfId="0" applyFont="1" applyBorder="1" applyAlignment="1">
      <alignment horizontal="center"/>
    </xf>
    <xf numFmtId="0" fontId="0" fillId="0" borderId="1" xfId="0" applyBorder="1"/>
    <xf numFmtId="0" fontId="5" fillId="2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16" fillId="6" borderId="1" xfId="0" applyFont="1" applyFill="1" applyBorder="1" applyAlignment="1">
      <alignment horizontal="center"/>
    </xf>
    <xf numFmtId="9" fontId="7" fillId="3" borderId="4" xfId="2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9" fontId="17" fillId="0" borderId="1" xfId="2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9" fontId="18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0" fillId="0" borderId="6" xfId="0" applyBorder="1"/>
    <xf numFmtId="0" fontId="17" fillId="0" borderId="1" xfId="0" applyFont="1" applyBorder="1" applyAlignment="1">
      <alignment horizontal="center" vertical="center" wrapText="1"/>
    </xf>
    <xf numFmtId="0" fontId="17" fillId="0" borderId="1" xfId="2" applyNumberFormat="1" applyFont="1" applyFill="1" applyBorder="1" applyAlignment="1">
      <alignment horizontal="center" vertical="center"/>
    </xf>
    <xf numFmtId="0" fontId="18" fillId="7" borderId="1" xfId="1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left" vertical="center" wrapText="1"/>
    </xf>
    <xf numFmtId="9" fontId="4" fillId="3" borderId="2" xfId="2" applyFont="1" applyFill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 wrapText="1"/>
    </xf>
    <xf numFmtId="1" fontId="4" fillId="0" borderId="2" xfId="2" applyNumberFormat="1" applyFont="1" applyBorder="1" applyAlignment="1">
      <alignment horizontal="center" vertical="center" wrapText="1"/>
    </xf>
    <xf numFmtId="1" fontId="4" fillId="0" borderId="2" xfId="2" applyNumberFormat="1" applyFont="1" applyBorder="1" applyAlignment="1">
      <alignment vertical="center" wrapText="1"/>
    </xf>
    <xf numFmtId="9" fontId="4" fillId="8" borderId="1" xfId="2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9" fontId="14" fillId="0" borderId="1" xfId="2" applyFont="1" applyBorder="1" applyAlignment="1">
      <alignment horizontal="center" vertical="center"/>
    </xf>
    <xf numFmtId="9" fontId="0" fillId="0" borderId="0" xfId="2" applyFont="1"/>
    <xf numFmtId="0" fontId="14" fillId="0" borderId="4" xfId="0" applyFont="1" applyBorder="1" applyAlignment="1">
      <alignment vertical="center" wrapText="1"/>
    </xf>
    <xf numFmtId="9" fontId="14" fillId="0" borderId="4" xfId="2" applyFont="1" applyBorder="1" applyAlignment="1">
      <alignment horizontal="center" vertical="center"/>
    </xf>
    <xf numFmtId="0" fontId="23" fillId="9" borderId="1" xfId="0" applyFont="1" applyFill="1" applyBorder="1"/>
    <xf numFmtId="9" fontId="23" fillId="9" borderId="1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9" fontId="4" fillId="0" borderId="1" xfId="2" applyFont="1" applyBorder="1" applyAlignment="1">
      <alignment horizontal="center" vertical="center"/>
    </xf>
    <xf numFmtId="9" fontId="4" fillId="10" borderId="1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9" fontId="18" fillId="0" borderId="2" xfId="2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1" xfId="0" applyFont="1" applyBorder="1" applyAlignment="1">
      <alignment horizontal="left"/>
    </xf>
    <xf numFmtId="0" fontId="13" fillId="4" borderId="0" xfId="0" applyFont="1" applyFill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24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left" vertical="center" wrapText="1"/>
    </xf>
  </cellXfs>
  <cellStyles count="8">
    <cellStyle name="ArticleBody_currency" xfId="7" xr:uid="{81CC6EDC-5085-4B2A-AE94-AF4F9FBF0CB4}"/>
    <cellStyle name="Millares 2" xfId="3" xr:uid="{3D3FED33-A5AD-4A31-874A-8D307BC282E3}"/>
    <cellStyle name="Normal" xfId="0" builtinId="0"/>
    <cellStyle name="Normal 2" xfId="1" xr:uid="{BDD08865-BC5C-4726-B46E-84A8D223AFE8}"/>
    <cellStyle name="Normal 2 2" xfId="6" xr:uid="{B4099203-C0F0-41A8-9B95-EE616106ADFE}"/>
    <cellStyle name="Normal 3" xfId="4" xr:uid="{3FF4DFD9-9639-41FE-AA0A-2C038A553EB7}"/>
    <cellStyle name="Porcentaje" xfId="2" builtinId="5"/>
    <cellStyle name="Porcentaje 2" xfId="5" xr:uid="{EA507894-6939-404F-87FC-FB3F23904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992358</xdr:colOff>
      <xdr:row>9</xdr:row>
      <xdr:rowOff>76199</xdr:rowOff>
    </xdr:from>
    <xdr:to>
      <xdr:col>5</xdr:col>
      <xdr:colOff>695961</xdr:colOff>
      <xdr:row>27</xdr:row>
      <xdr:rowOff>95250</xdr:rowOff>
    </xdr:to>
    <xdr:pic>
      <xdr:nvPicPr>
        <xdr:cNvPr id="2" name="19 Imagen">
          <a:extLst>
            <a:ext uri="{FF2B5EF4-FFF2-40B4-BE49-F238E27FC236}">
              <a16:creationId xmlns:a16="http://schemas.microsoft.com/office/drawing/2014/main" id="{CF5DC01A-3124-453F-9D0E-5CF4EE763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358" y="2247899"/>
          <a:ext cx="3999378" cy="34480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142875</xdr:rowOff>
    </xdr:from>
    <xdr:to>
      <xdr:col>1</xdr:col>
      <xdr:colOff>3124200</xdr:colOff>
      <xdr:row>7</xdr:row>
      <xdr:rowOff>86104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322E4A-E541-4EF3-B79D-AAC73B8DC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0" y="142875"/>
          <a:ext cx="1800225" cy="1276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32"/>
  <sheetViews>
    <sheetView topLeftCell="A31" workbookViewId="0">
      <selection activeCell="L27" sqref="L27"/>
    </sheetView>
  </sheetViews>
  <sheetFormatPr baseColWidth="10" defaultRowHeight="15" x14ac:dyDescent="0.25"/>
  <cols>
    <col min="1" max="1" width="18.7109375" customWidth="1"/>
  </cols>
  <sheetData>
    <row r="6" spans="1:7" ht="33" x14ac:dyDescent="0.45">
      <c r="A6" s="63" t="s">
        <v>0</v>
      </c>
      <c r="B6" s="63"/>
      <c r="C6" s="63"/>
      <c r="D6" s="63"/>
      <c r="E6" s="63"/>
      <c r="F6" s="63"/>
      <c r="G6" s="63"/>
    </row>
    <row r="7" spans="1:7" ht="33" x14ac:dyDescent="0.45">
      <c r="A7" s="63" t="s">
        <v>19</v>
      </c>
      <c r="B7" s="63"/>
      <c r="C7" s="63"/>
      <c r="D7" s="63"/>
      <c r="E7" s="63"/>
      <c r="F7" s="63"/>
      <c r="G7" s="63"/>
    </row>
    <row r="30" spans="1:7" ht="20.25" x14ac:dyDescent="0.3">
      <c r="A30" s="64" t="s">
        <v>42</v>
      </c>
      <c r="B30" s="64"/>
      <c r="C30" s="64"/>
      <c r="D30" s="64"/>
      <c r="E30" s="64"/>
      <c r="F30" s="64"/>
      <c r="G30" s="64"/>
    </row>
    <row r="31" spans="1:7" ht="20.25" x14ac:dyDescent="0.3">
      <c r="A31" s="64" t="s">
        <v>1</v>
      </c>
      <c r="B31" s="64"/>
      <c r="C31" s="64"/>
      <c r="D31" s="64"/>
      <c r="E31" s="64"/>
      <c r="F31" s="64"/>
      <c r="G31" s="64"/>
    </row>
    <row r="32" spans="1:7" ht="20.25" x14ac:dyDescent="0.3">
      <c r="A32" s="64" t="s">
        <v>18</v>
      </c>
      <c r="B32" s="64"/>
      <c r="C32" s="64"/>
      <c r="D32" s="64"/>
      <c r="E32" s="64"/>
      <c r="F32" s="64"/>
      <c r="G32" s="64"/>
    </row>
  </sheetData>
  <mergeCells count="5">
    <mergeCell ref="A6:G6"/>
    <mergeCell ref="A7:G7"/>
    <mergeCell ref="A31:G31"/>
    <mergeCell ref="A32:G32"/>
    <mergeCell ref="A30:G30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ED68-F6B3-4777-9C6C-7EEAB0EEFCB4}">
  <dimension ref="A1:H24"/>
  <sheetViews>
    <sheetView workbookViewId="0">
      <selection sqref="A1:G8"/>
    </sheetView>
  </sheetViews>
  <sheetFormatPr baseColWidth="10" defaultColWidth="32.28515625" defaultRowHeight="15" x14ac:dyDescent="0.25"/>
  <cols>
    <col min="1" max="1" width="11.28515625" bestFit="1" customWidth="1"/>
    <col min="2" max="2" width="47.140625" customWidth="1"/>
    <col min="3" max="3" width="30" customWidth="1"/>
    <col min="4" max="4" width="16.5703125" customWidth="1"/>
    <col min="5" max="5" width="16.85546875" customWidth="1"/>
    <col min="6" max="6" width="13.42578125" bestFit="1" customWidth="1"/>
    <col min="7" max="7" width="17.42578125" bestFit="1" customWidth="1"/>
  </cols>
  <sheetData>
    <row r="1" spans="1:8" ht="20.25" customHeight="1" x14ac:dyDescent="0.25">
      <c r="A1" s="71" t="s">
        <v>2</v>
      </c>
      <c r="B1" s="71"/>
      <c r="C1" s="73" t="s">
        <v>39</v>
      </c>
      <c r="D1" s="74"/>
      <c r="E1" s="74"/>
      <c r="F1" s="74"/>
      <c r="G1" s="74"/>
    </row>
    <row r="2" spans="1:8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8" ht="72" customHeight="1" x14ac:dyDescent="0.25">
      <c r="A3" s="34" t="s">
        <v>109</v>
      </c>
      <c r="B3" s="34" t="s">
        <v>110</v>
      </c>
      <c r="C3" s="34" t="s">
        <v>111</v>
      </c>
      <c r="D3" s="34">
        <v>3</v>
      </c>
      <c r="E3" s="34">
        <v>2</v>
      </c>
      <c r="F3" s="37">
        <f t="shared" ref="F3:F7" si="0">SUM(E3:E3)/D3</f>
        <v>0.66666666666666663</v>
      </c>
      <c r="G3" s="14"/>
      <c r="H3" s="12"/>
    </row>
    <row r="4" spans="1:8" ht="37.5" x14ac:dyDescent="0.25">
      <c r="A4" s="35" t="s">
        <v>112</v>
      </c>
      <c r="B4" s="36" t="s">
        <v>113</v>
      </c>
      <c r="C4" s="34" t="s">
        <v>114</v>
      </c>
      <c r="D4" s="34">
        <v>1</v>
      </c>
      <c r="E4" s="34">
        <v>1</v>
      </c>
      <c r="F4" s="8">
        <f t="shared" si="0"/>
        <v>1</v>
      </c>
      <c r="G4" s="14"/>
    </row>
    <row r="5" spans="1:8" ht="75" x14ac:dyDescent="0.25">
      <c r="A5" s="34" t="s">
        <v>115</v>
      </c>
      <c r="B5" s="34" t="s">
        <v>116</v>
      </c>
      <c r="C5" s="34" t="s">
        <v>117</v>
      </c>
      <c r="D5" s="34">
        <v>1</v>
      </c>
      <c r="E5" s="34">
        <v>1</v>
      </c>
      <c r="F5" s="8">
        <f>SUM(E5:E5)/D5</f>
        <v>1</v>
      </c>
      <c r="G5" s="14"/>
    </row>
    <row r="6" spans="1:8" ht="37.5" x14ac:dyDescent="0.25">
      <c r="A6" s="34" t="s">
        <v>118</v>
      </c>
      <c r="B6" s="34" t="s">
        <v>119</v>
      </c>
      <c r="C6" s="34" t="s">
        <v>120</v>
      </c>
      <c r="D6" s="34">
        <v>1</v>
      </c>
      <c r="E6" s="34">
        <v>1</v>
      </c>
      <c r="F6" s="8">
        <f t="shared" si="0"/>
        <v>1</v>
      </c>
      <c r="G6" s="14"/>
    </row>
    <row r="7" spans="1:8" ht="36.75" customHeight="1" x14ac:dyDescent="0.25">
      <c r="A7" s="34" t="s">
        <v>121</v>
      </c>
      <c r="B7" s="34" t="s">
        <v>122</v>
      </c>
      <c r="C7" s="34" t="s">
        <v>123</v>
      </c>
      <c r="D7" s="34">
        <v>1</v>
      </c>
      <c r="E7" s="34">
        <v>1</v>
      </c>
      <c r="F7" s="8">
        <f t="shared" si="0"/>
        <v>1</v>
      </c>
      <c r="G7" s="14"/>
    </row>
    <row r="8" spans="1:8" ht="18.75" x14ac:dyDescent="0.25">
      <c r="D8" s="72" t="s">
        <v>10</v>
      </c>
      <c r="E8" s="75"/>
      <c r="F8" s="2">
        <f>AVERAGE(F3:F7)</f>
        <v>0.93333333333333324</v>
      </c>
    </row>
    <row r="12" spans="1:8" ht="21" customHeight="1" x14ac:dyDescent="0.25">
      <c r="A12" s="70" t="s">
        <v>36</v>
      </c>
      <c r="B12" s="70"/>
      <c r="C12" s="70"/>
      <c r="D12" s="70"/>
      <c r="E12" s="70"/>
      <c r="F12" s="70"/>
    </row>
    <row r="13" spans="1:8" x14ac:dyDescent="0.25">
      <c r="A13" s="70"/>
      <c r="B13" s="70"/>
      <c r="C13" s="70"/>
      <c r="D13" s="70"/>
      <c r="E13" s="70"/>
      <c r="F13" s="70"/>
    </row>
    <row r="14" spans="1:8" x14ac:dyDescent="0.25">
      <c r="A14" s="70"/>
      <c r="B14" s="70"/>
      <c r="C14" s="70"/>
      <c r="D14" s="70"/>
      <c r="E14" s="70"/>
      <c r="F14" s="70"/>
    </row>
    <row r="15" spans="1:8" x14ac:dyDescent="0.25">
      <c r="A15" s="70"/>
      <c r="B15" s="70"/>
      <c r="C15" s="70"/>
      <c r="D15" s="70"/>
      <c r="E15" s="70"/>
      <c r="F15" s="70"/>
    </row>
    <row r="16" spans="1:8" x14ac:dyDescent="0.25">
      <c r="A16" s="70"/>
      <c r="B16" s="70"/>
      <c r="C16" s="70"/>
      <c r="D16" s="70"/>
      <c r="E16" s="70"/>
      <c r="F16" s="70"/>
    </row>
    <row r="17" spans="1:6" ht="55.5" customHeight="1" x14ac:dyDescent="0.25">
      <c r="A17" s="70"/>
      <c r="B17" s="70"/>
      <c r="C17" s="70"/>
      <c r="D17" s="70"/>
      <c r="E17" s="70"/>
      <c r="F17" s="70"/>
    </row>
    <row r="19" spans="1:6" x14ac:dyDescent="0.25">
      <c r="A19" s="70" t="s">
        <v>37</v>
      </c>
      <c r="B19" s="70"/>
      <c r="C19" s="70"/>
      <c r="D19" s="70"/>
      <c r="E19" s="70"/>
      <c r="F19" s="70"/>
    </row>
    <row r="20" spans="1:6" x14ac:dyDescent="0.25">
      <c r="A20" s="70"/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  <row r="22" spans="1:6" x14ac:dyDescent="0.25">
      <c r="A22" s="70"/>
      <c r="B22" s="70"/>
      <c r="C22" s="70"/>
      <c r="D22" s="70"/>
      <c r="E22" s="70"/>
      <c r="F22" s="70"/>
    </row>
    <row r="23" spans="1:6" x14ac:dyDescent="0.25">
      <c r="A23" s="70"/>
      <c r="B23" s="70"/>
      <c r="C23" s="70"/>
      <c r="D23" s="70"/>
      <c r="E23" s="70"/>
      <c r="F23" s="70"/>
    </row>
    <row r="24" spans="1:6" ht="51.75" customHeight="1" x14ac:dyDescent="0.25">
      <c r="A24" s="70"/>
      <c r="B24" s="70"/>
      <c r="C24" s="70"/>
      <c r="D24" s="70"/>
      <c r="E24" s="70"/>
      <c r="F24" s="70"/>
    </row>
  </sheetData>
  <mergeCells count="5">
    <mergeCell ref="A1:B1"/>
    <mergeCell ref="D8:E8"/>
    <mergeCell ref="A12:F17"/>
    <mergeCell ref="A19:F24"/>
    <mergeCell ref="C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9AFE-59D9-4F93-B956-A693C0D82E33}">
  <sheetPr>
    <pageSetUpPr fitToPage="1"/>
  </sheetPr>
  <dimension ref="A1:G22"/>
  <sheetViews>
    <sheetView workbookViewId="0">
      <selection sqref="A1:G6"/>
    </sheetView>
  </sheetViews>
  <sheetFormatPr baseColWidth="10" defaultRowHeight="15" x14ac:dyDescent="0.25"/>
  <cols>
    <col min="1" max="1" width="12" bestFit="1" customWidth="1"/>
    <col min="2" max="2" width="34.28515625" customWidth="1"/>
    <col min="3" max="3" width="30.85546875" customWidth="1"/>
    <col min="4" max="4" width="15.140625" customWidth="1"/>
    <col min="5" max="5" width="14" customWidth="1"/>
    <col min="6" max="6" width="11" customWidth="1"/>
    <col min="7" max="7" width="19.140625" customWidth="1"/>
  </cols>
  <sheetData>
    <row r="1" spans="1:7" ht="20.25" x14ac:dyDescent="0.25">
      <c r="A1" s="71" t="s">
        <v>11</v>
      </c>
      <c r="B1" s="71"/>
      <c r="C1" s="73" t="s">
        <v>16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112.5" x14ac:dyDescent="0.25">
      <c r="A3" s="9" t="s">
        <v>132</v>
      </c>
      <c r="B3" s="10" t="s">
        <v>133</v>
      </c>
      <c r="C3" s="6" t="s">
        <v>140</v>
      </c>
      <c r="D3" s="4">
        <v>0.9</v>
      </c>
      <c r="E3" s="4">
        <v>0.83299999999999996</v>
      </c>
      <c r="F3" s="8">
        <f t="shared" ref="F3:F5" si="0">SUM(E3:E3)/D3</f>
        <v>0.92555555555555546</v>
      </c>
      <c r="G3" s="14"/>
    </row>
    <row r="4" spans="1:7" ht="56.25" x14ac:dyDescent="0.25">
      <c r="A4" s="9" t="s">
        <v>134</v>
      </c>
      <c r="B4" s="6" t="s">
        <v>135</v>
      </c>
      <c r="C4" s="10" t="s">
        <v>136</v>
      </c>
      <c r="D4" s="4">
        <v>0.9</v>
      </c>
      <c r="E4" s="5">
        <v>1</v>
      </c>
      <c r="F4" s="8">
        <f t="shared" si="0"/>
        <v>1.1111111111111112</v>
      </c>
      <c r="G4" s="14"/>
    </row>
    <row r="5" spans="1:7" ht="37.5" x14ac:dyDescent="0.25">
      <c r="A5" s="9" t="s">
        <v>137</v>
      </c>
      <c r="B5" s="7" t="s">
        <v>138</v>
      </c>
      <c r="C5" s="7" t="s">
        <v>139</v>
      </c>
      <c r="D5" s="4">
        <v>0.85</v>
      </c>
      <c r="E5" s="5">
        <v>0.84760000000000002</v>
      </c>
      <c r="F5" s="8">
        <f t="shared" si="0"/>
        <v>0.99717647058823533</v>
      </c>
      <c r="G5" s="14"/>
    </row>
    <row r="6" spans="1:7" ht="18.75" x14ac:dyDescent="0.25">
      <c r="D6" s="72" t="s">
        <v>10</v>
      </c>
      <c r="E6" s="75"/>
      <c r="F6" s="2">
        <f>AVERAGE(F3:F5)</f>
        <v>1.0112810457516339</v>
      </c>
    </row>
    <row r="10" spans="1:7" x14ac:dyDescent="0.25">
      <c r="A10" s="70" t="s">
        <v>36</v>
      </c>
      <c r="B10" s="70"/>
      <c r="C10" s="70"/>
      <c r="D10" s="70"/>
      <c r="E10" s="70"/>
      <c r="F10" s="70"/>
    </row>
    <row r="11" spans="1:7" x14ac:dyDescent="0.25">
      <c r="A11" s="70"/>
      <c r="B11" s="70"/>
      <c r="C11" s="70"/>
      <c r="D11" s="70"/>
      <c r="E11" s="70"/>
      <c r="F11" s="70"/>
    </row>
    <row r="12" spans="1:7" x14ac:dyDescent="0.25">
      <c r="A12" s="70"/>
      <c r="B12" s="70"/>
      <c r="C12" s="70"/>
      <c r="D12" s="70"/>
      <c r="E12" s="70"/>
      <c r="F12" s="70"/>
    </row>
    <row r="13" spans="1:7" x14ac:dyDescent="0.25">
      <c r="A13" s="70"/>
      <c r="B13" s="70"/>
      <c r="C13" s="70"/>
      <c r="D13" s="70"/>
      <c r="E13" s="70"/>
      <c r="F13" s="70"/>
    </row>
    <row r="14" spans="1:7" x14ac:dyDescent="0.25">
      <c r="A14" s="70"/>
      <c r="B14" s="70"/>
      <c r="C14" s="70"/>
      <c r="D14" s="70"/>
      <c r="E14" s="70"/>
      <c r="F14" s="70"/>
    </row>
    <row r="15" spans="1:7" x14ac:dyDescent="0.25">
      <c r="A15" s="70"/>
      <c r="B15" s="70"/>
      <c r="C15" s="70"/>
      <c r="D15" s="70"/>
      <c r="E15" s="70"/>
      <c r="F15" s="70"/>
    </row>
    <row r="17" spans="1:6" x14ac:dyDescent="0.25">
      <c r="A17" s="70" t="s">
        <v>37</v>
      </c>
      <c r="B17" s="70"/>
      <c r="C17" s="70"/>
      <c r="D17" s="70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19" spans="1:6" x14ac:dyDescent="0.25">
      <c r="A19" s="70"/>
      <c r="B19" s="70"/>
      <c r="C19" s="70"/>
      <c r="D19" s="70"/>
      <c r="E19" s="70"/>
      <c r="F19" s="70"/>
    </row>
    <row r="20" spans="1:6" x14ac:dyDescent="0.25">
      <c r="A20" s="70"/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  <row r="22" spans="1:6" x14ac:dyDescent="0.25">
      <c r="A22" s="70"/>
      <c r="B22" s="70"/>
      <c r="C22" s="70"/>
      <c r="D22" s="70"/>
      <c r="E22" s="70"/>
      <c r="F22" s="70"/>
    </row>
  </sheetData>
  <mergeCells count="5">
    <mergeCell ref="A10:F15"/>
    <mergeCell ref="A17:F22"/>
    <mergeCell ref="A1:B1"/>
    <mergeCell ref="D6:E6"/>
    <mergeCell ref="C1:G1"/>
  </mergeCells>
  <pageMargins left="0.7" right="0.7" top="0.75" bottom="0.75" header="0.3" footer="0.3"/>
  <pageSetup scale="8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B73E-2813-45A7-B8D6-10D44689DF06}">
  <dimension ref="A1:G25"/>
  <sheetViews>
    <sheetView workbookViewId="0">
      <selection sqref="A1:G10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4.140625" customWidth="1"/>
    <col min="6" max="6" width="11" customWidth="1"/>
    <col min="7" max="7" width="19.140625" customWidth="1"/>
  </cols>
  <sheetData>
    <row r="1" spans="1:7" ht="20.25" x14ac:dyDescent="0.25">
      <c r="A1" s="71" t="s">
        <v>11</v>
      </c>
      <c r="B1" s="71"/>
      <c r="C1" s="73" t="s">
        <v>23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58.5" x14ac:dyDescent="0.25">
      <c r="A3" s="78" t="s">
        <v>141</v>
      </c>
      <c r="B3" s="78" t="s">
        <v>142</v>
      </c>
      <c r="C3" s="32" t="s">
        <v>143</v>
      </c>
      <c r="D3" s="50">
        <v>1</v>
      </c>
      <c r="E3" s="50">
        <v>1</v>
      </c>
      <c r="F3" s="8">
        <f t="shared" ref="F3:F9" si="0">SUM(E3:E3)/D3</f>
        <v>1</v>
      </c>
      <c r="G3" s="14"/>
    </row>
    <row r="4" spans="1:7" ht="78" x14ac:dyDescent="0.25">
      <c r="A4" s="79"/>
      <c r="B4" s="79"/>
      <c r="C4" s="32" t="s">
        <v>144</v>
      </c>
      <c r="D4" s="50">
        <v>1</v>
      </c>
      <c r="E4" s="50">
        <v>1</v>
      </c>
      <c r="F4" s="8">
        <f t="shared" si="0"/>
        <v>1</v>
      </c>
      <c r="G4" s="14"/>
    </row>
    <row r="5" spans="1:7" ht="58.5" x14ac:dyDescent="0.25">
      <c r="A5" s="79"/>
      <c r="B5" s="79"/>
      <c r="C5" s="32" t="s">
        <v>145</v>
      </c>
      <c r="D5" s="26">
        <v>1</v>
      </c>
      <c r="E5" s="50">
        <v>1</v>
      </c>
      <c r="F5" s="8">
        <f t="shared" si="0"/>
        <v>1</v>
      </c>
      <c r="G5" s="14"/>
    </row>
    <row r="6" spans="1:7" ht="117" x14ac:dyDescent="0.25">
      <c r="A6" s="79"/>
      <c r="B6" s="79"/>
      <c r="C6" s="51" t="s">
        <v>146</v>
      </c>
      <c r="D6" s="26">
        <v>1</v>
      </c>
      <c r="E6" s="50">
        <v>1</v>
      </c>
      <c r="F6" s="8">
        <f t="shared" si="0"/>
        <v>1</v>
      </c>
      <c r="G6" s="14"/>
    </row>
    <row r="7" spans="1:7" ht="39" x14ac:dyDescent="0.25">
      <c r="A7" s="79"/>
      <c r="B7" s="79"/>
      <c r="C7" s="31" t="s">
        <v>147</v>
      </c>
      <c r="D7" s="26">
        <v>1</v>
      </c>
      <c r="E7" s="50">
        <v>1</v>
      </c>
      <c r="F7" s="8">
        <f t="shared" si="0"/>
        <v>1</v>
      </c>
      <c r="G7" s="14"/>
    </row>
    <row r="8" spans="1:7" ht="78" x14ac:dyDescent="0.25">
      <c r="A8" s="80"/>
      <c r="B8" s="80"/>
      <c r="C8" s="32" t="s">
        <v>148</v>
      </c>
      <c r="D8" s="25">
        <v>3</v>
      </c>
      <c r="E8" s="25">
        <v>4</v>
      </c>
      <c r="F8" s="8">
        <f t="shared" si="0"/>
        <v>1.3333333333333333</v>
      </c>
      <c r="G8" s="14"/>
    </row>
    <row r="9" spans="1:7" ht="58.5" x14ac:dyDescent="0.25">
      <c r="A9" s="25" t="s">
        <v>149</v>
      </c>
      <c r="B9" s="7" t="s">
        <v>63</v>
      </c>
      <c r="C9" s="31" t="s">
        <v>150</v>
      </c>
      <c r="D9" s="9">
        <v>1</v>
      </c>
      <c r="E9" s="9">
        <v>1</v>
      </c>
      <c r="F9" s="8">
        <f t="shared" si="0"/>
        <v>1</v>
      </c>
      <c r="G9" s="14"/>
    </row>
    <row r="10" spans="1:7" ht="18.75" x14ac:dyDescent="0.25">
      <c r="D10" s="72" t="s">
        <v>10</v>
      </c>
      <c r="E10" s="75"/>
      <c r="F10" s="2">
        <f>AVERAGE(F3:F9)</f>
        <v>1.0476190476190477</v>
      </c>
    </row>
    <row r="13" spans="1:7" x14ac:dyDescent="0.25">
      <c r="A13" s="70" t="s">
        <v>36</v>
      </c>
      <c r="B13" s="70"/>
      <c r="C13" s="70"/>
      <c r="D13" s="70"/>
      <c r="E13" s="70"/>
      <c r="F13" s="70"/>
    </row>
    <row r="14" spans="1:7" x14ac:dyDescent="0.25">
      <c r="A14" s="70"/>
      <c r="B14" s="70"/>
      <c r="C14" s="70"/>
      <c r="D14" s="70"/>
      <c r="E14" s="70"/>
      <c r="F14" s="70"/>
    </row>
    <row r="15" spans="1:7" x14ac:dyDescent="0.25">
      <c r="A15" s="70"/>
      <c r="B15" s="70"/>
      <c r="C15" s="70"/>
      <c r="D15" s="70"/>
      <c r="E15" s="70"/>
      <c r="F15" s="70"/>
    </row>
    <row r="16" spans="1:7" x14ac:dyDescent="0.25">
      <c r="A16" s="70"/>
      <c r="B16" s="70"/>
      <c r="C16" s="70"/>
      <c r="D16" s="70"/>
      <c r="E16" s="70"/>
      <c r="F16" s="70"/>
    </row>
    <row r="17" spans="1:6" x14ac:dyDescent="0.25">
      <c r="A17" s="70"/>
      <c r="B17" s="70"/>
      <c r="C17" s="70"/>
      <c r="D17" s="70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20" spans="1:6" x14ac:dyDescent="0.25">
      <c r="A20" s="70" t="s">
        <v>37</v>
      </c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  <row r="22" spans="1:6" x14ac:dyDescent="0.25">
      <c r="A22" s="70"/>
      <c r="B22" s="70"/>
      <c r="C22" s="70"/>
      <c r="D22" s="70"/>
      <c r="E22" s="70"/>
      <c r="F22" s="70"/>
    </row>
    <row r="23" spans="1:6" x14ac:dyDescent="0.25">
      <c r="A23" s="70"/>
      <c r="B23" s="70"/>
      <c r="C23" s="70"/>
      <c r="D23" s="70"/>
      <c r="E23" s="70"/>
      <c r="F23" s="70"/>
    </row>
    <row r="24" spans="1:6" x14ac:dyDescent="0.25">
      <c r="A24" s="70"/>
      <c r="B24" s="70"/>
      <c r="C24" s="70"/>
      <c r="D24" s="70"/>
      <c r="E24" s="70"/>
      <c r="F24" s="70"/>
    </row>
    <row r="25" spans="1:6" x14ac:dyDescent="0.25">
      <c r="A25" s="70"/>
      <c r="B25" s="70"/>
      <c r="C25" s="70"/>
      <c r="D25" s="70"/>
      <c r="E25" s="70"/>
      <c r="F25" s="70"/>
    </row>
  </sheetData>
  <mergeCells count="7">
    <mergeCell ref="A1:B1"/>
    <mergeCell ref="D10:E10"/>
    <mergeCell ref="A13:F18"/>
    <mergeCell ref="A20:F25"/>
    <mergeCell ref="A3:A8"/>
    <mergeCell ref="B3:B8"/>
    <mergeCell ref="C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D9879-DC4D-46A7-BD0F-049EED9704F3}">
  <sheetPr>
    <pageSetUpPr fitToPage="1"/>
  </sheetPr>
  <dimension ref="A1:G22"/>
  <sheetViews>
    <sheetView workbookViewId="0">
      <selection sqref="A1:G6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5" customWidth="1"/>
    <col min="6" max="6" width="11" customWidth="1"/>
    <col min="7" max="7" width="19.140625" customWidth="1"/>
  </cols>
  <sheetData>
    <row r="1" spans="1:7" ht="20.25" x14ac:dyDescent="0.25">
      <c r="A1" s="71" t="s">
        <v>11</v>
      </c>
      <c r="B1" s="71"/>
      <c r="C1" s="73" t="s">
        <v>21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75" x14ac:dyDescent="0.25">
      <c r="A3" s="9" t="s">
        <v>151</v>
      </c>
      <c r="B3" s="7" t="s">
        <v>152</v>
      </c>
      <c r="C3" s="9" t="s">
        <v>153</v>
      </c>
      <c r="D3" s="52">
        <v>1</v>
      </c>
      <c r="E3" s="52">
        <v>1</v>
      </c>
      <c r="F3" s="8">
        <f t="shared" ref="F3:F5" si="0">SUM(E3:E3)/D3</f>
        <v>1</v>
      </c>
      <c r="G3" s="14"/>
    </row>
    <row r="4" spans="1:7" ht="37.5" x14ac:dyDescent="0.25">
      <c r="A4" s="9" t="s">
        <v>154</v>
      </c>
      <c r="B4" s="7" t="s">
        <v>155</v>
      </c>
      <c r="C4" s="9" t="s">
        <v>156</v>
      </c>
      <c r="D4" s="52">
        <v>1</v>
      </c>
      <c r="E4" s="5">
        <v>1</v>
      </c>
      <c r="F4" s="8">
        <f t="shared" si="0"/>
        <v>1</v>
      </c>
      <c r="G4" s="14"/>
    </row>
    <row r="5" spans="1:7" ht="37.5" x14ac:dyDescent="0.25">
      <c r="A5" s="9" t="s">
        <v>157</v>
      </c>
      <c r="B5" s="7" t="s">
        <v>158</v>
      </c>
      <c r="C5" s="9" t="s">
        <v>159</v>
      </c>
      <c r="D5" s="52">
        <v>1</v>
      </c>
      <c r="E5" s="52">
        <v>1</v>
      </c>
      <c r="F5" s="8">
        <f t="shared" si="0"/>
        <v>1</v>
      </c>
      <c r="G5" s="14"/>
    </row>
    <row r="6" spans="1:7" ht="18.75" x14ac:dyDescent="0.25">
      <c r="D6" s="72" t="s">
        <v>10</v>
      </c>
      <c r="E6" s="75"/>
      <c r="F6" s="2">
        <f>AVERAGE(F3:F5)</f>
        <v>1</v>
      </c>
    </row>
    <row r="10" spans="1:7" x14ac:dyDescent="0.25">
      <c r="A10" s="70" t="s">
        <v>36</v>
      </c>
      <c r="B10" s="70"/>
      <c r="C10" s="70"/>
      <c r="D10" s="70"/>
      <c r="E10" s="70"/>
      <c r="F10" s="70"/>
    </row>
    <row r="11" spans="1:7" x14ac:dyDescent="0.25">
      <c r="A11" s="70"/>
      <c r="B11" s="70"/>
      <c r="C11" s="70"/>
      <c r="D11" s="70"/>
      <c r="E11" s="70"/>
      <c r="F11" s="70"/>
    </row>
    <row r="12" spans="1:7" x14ac:dyDescent="0.25">
      <c r="A12" s="70"/>
      <c r="B12" s="70"/>
      <c r="C12" s="70"/>
      <c r="D12" s="70"/>
      <c r="E12" s="70"/>
      <c r="F12" s="70"/>
    </row>
    <row r="13" spans="1:7" x14ac:dyDescent="0.25">
      <c r="A13" s="70"/>
      <c r="B13" s="70"/>
      <c r="C13" s="70"/>
      <c r="D13" s="70"/>
      <c r="E13" s="70"/>
      <c r="F13" s="70"/>
    </row>
    <row r="14" spans="1:7" x14ac:dyDescent="0.25">
      <c r="A14" s="70"/>
      <c r="B14" s="70"/>
      <c r="C14" s="70"/>
      <c r="D14" s="70"/>
      <c r="E14" s="70"/>
      <c r="F14" s="70"/>
    </row>
    <row r="15" spans="1:7" x14ac:dyDescent="0.25">
      <c r="A15" s="70"/>
      <c r="B15" s="70"/>
      <c r="C15" s="70"/>
      <c r="D15" s="70"/>
      <c r="E15" s="70"/>
      <c r="F15" s="70"/>
    </row>
    <row r="17" spans="1:6" x14ac:dyDescent="0.25">
      <c r="A17" s="70" t="s">
        <v>37</v>
      </c>
      <c r="B17" s="70"/>
      <c r="C17" s="70"/>
      <c r="D17" s="70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19" spans="1:6" x14ac:dyDescent="0.25">
      <c r="A19" s="70"/>
      <c r="B19" s="70"/>
      <c r="C19" s="70"/>
      <c r="D19" s="70"/>
      <c r="E19" s="70"/>
      <c r="F19" s="70"/>
    </row>
    <row r="20" spans="1:6" x14ac:dyDescent="0.25">
      <c r="A20" s="70"/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  <row r="22" spans="1:6" x14ac:dyDescent="0.25">
      <c r="A22" s="70"/>
      <c r="B22" s="70"/>
      <c r="C22" s="70"/>
      <c r="D22" s="70"/>
      <c r="E22" s="70"/>
      <c r="F22" s="70"/>
    </row>
  </sheetData>
  <mergeCells count="5">
    <mergeCell ref="A10:F15"/>
    <mergeCell ref="A17:F22"/>
    <mergeCell ref="A1:B1"/>
    <mergeCell ref="D6:E6"/>
    <mergeCell ref="C1:G1"/>
  </mergeCells>
  <pageMargins left="0.7" right="0.7" top="0.75" bottom="0.75" header="0.3" footer="0.3"/>
  <pageSetup scale="82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4D6E-34EF-4C7D-BC63-0031C52E8FDC}">
  <dimension ref="A1:M25"/>
  <sheetViews>
    <sheetView workbookViewId="0">
      <selection sqref="A1:G10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4" bestFit="1" customWidth="1"/>
    <col min="6" max="6" width="11" customWidth="1"/>
    <col min="7" max="7" width="19.140625" customWidth="1"/>
    <col min="10" max="10" width="13.42578125" customWidth="1"/>
  </cols>
  <sheetData>
    <row r="1" spans="1:13" ht="20.25" x14ac:dyDescent="0.25">
      <c r="A1" s="71" t="s">
        <v>11</v>
      </c>
      <c r="B1" s="71"/>
      <c r="C1" s="73" t="s">
        <v>24</v>
      </c>
      <c r="D1" s="74"/>
      <c r="E1" s="74"/>
      <c r="F1" s="74"/>
      <c r="G1" s="74"/>
    </row>
    <row r="2" spans="1:13" ht="40.5" x14ac:dyDescent="0.25">
      <c r="A2" s="54" t="s">
        <v>4</v>
      </c>
      <c r="B2" s="54" t="s">
        <v>3</v>
      </c>
      <c r="C2" s="54" t="s">
        <v>9</v>
      </c>
      <c r="D2" s="54" t="s">
        <v>17</v>
      </c>
      <c r="E2" s="54" t="s">
        <v>55</v>
      </c>
      <c r="F2" s="54" t="s">
        <v>5</v>
      </c>
      <c r="G2" s="15" t="s">
        <v>38</v>
      </c>
    </row>
    <row r="3" spans="1:13" ht="72.75" x14ac:dyDescent="0.25">
      <c r="A3" s="25" t="s">
        <v>160</v>
      </c>
      <c r="B3" s="25" t="s">
        <v>161</v>
      </c>
      <c r="C3" s="11" t="s">
        <v>162</v>
      </c>
      <c r="D3" s="4">
        <v>0.2</v>
      </c>
      <c r="E3" s="5">
        <v>0.2</v>
      </c>
      <c r="F3" s="8">
        <f t="shared" ref="F3:F9" si="0">SUM(E3:E3)/D3</f>
        <v>1</v>
      </c>
      <c r="G3" s="14"/>
      <c r="J3" s="55" t="s">
        <v>163</v>
      </c>
      <c r="K3" s="56">
        <v>6</v>
      </c>
      <c r="L3" s="56">
        <v>6</v>
      </c>
      <c r="M3">
        <f>SUM(L3/K3)*100</f>
        <v>100</v>
      </c>
    </row>
    <row r="4" spans="1:13" ht="58.5" x14ac:dyDescent="0.25">
      <c r="A4" s="25" t="s">
        <v>164</v>
      </c>
      <c r="B4" s="25" t="s">
        <v>165</v>
      </c>
      <c r="C4" s="49" t="s">
        <v>166</v>
      </c>
      <c r="D4" s="5">
        <v>1</v>
      </c>
      <c r="E4" s="5">
        <v>0.83830000000000005</v>
      </c>
      <c r="F4" s="8">
        <f t="shared" si="0"/>
        <v>0.83830000000000005</v>
      </c>
      <c r="G4" s="14"/>
      <c r="J4" s="55" t="s">
        <v>167</v>
      </c>
      <c r="K4" s="56">
        <v>6</v>
      </c>
      <c r="L4" s="56">
        <v>5.03</v>
      </c>
      <c r="M4">
        <f t="shared" ref="M4:M6" si="1">SUM(L4/K4)*100</f>
        <v>83.833333333333343</v>
      </c>
    </row>
    <row r="5" spans="1:13" ht="60" x14ac:dyDescent="0.25">
      <c r="A5" s="25" t="s">
        <v>168</v>
      </c>
      <c r="B5" s="49" t="s">
        <v>169</v>
      </c>
      <c r="C5" s="25" t="s">
        <v>170</v>
      </c>
      <c r="D5" s="9">
        <v>3</v>
      </c>
      <c r="E5" s="9">
        <v>3</v>
      </c>
      <c r="F5" s="8">
        <f t="shared" si="0"/>
        <v>1</v>
      </c>
      <c r="G5" s="14"/>
      <c r="J5" s="57" t="s">
        <v>171</v>
      </c>
      <c r="K5" s="56">
        <v>4</v>
      </c>
      <c r="L5" s="56">
        <v>4</v>
      </c>
      <c r="M5">
        <f t="shared" si="1"/>
        <v>100</v>
      </c>
    </row>
    <row r="6" spans="1:13" ht="117" x14ac:dyDescent="0.25">
      <c r="A6" s="25" t="s">
        <v>172</v>
      </c>
      <c r="B6" s="49" t="s">
        <v>173</v>
      </c>
      <c r="C6" s="25" t="s">
        <v>174</v>
      </c>
      <c r="D6" s="5">
        <v>1</v>
      </c>
      <c r="E6" s="5">
        <v>1</v>
      </c>
      <c r="F6" s="8">
        <f t="shared" si="0"/>
        <v>1</v>
      </c>
      <c r="G6" s="14"/>
      <c r="J6" s="55" t="s">
        <v>175</v>
      </c>
      <c r="K6" s="56">
        <v>4</v>
      </c>
      <c r="L6" s="56">
        <v>4</v>
      </c>
      <c r="M6">
        <f t="shared" si="1"/>
        <v>100</v>
      </c>
    </row>
    <row r="7" spans="1:13" ht="39" x14ac:dyDescent="0.25">
      <c r="A7" s="25" t="s">
        <v>176</v>
      </c>
      <c r="B7" s="49" t="s">
        <v>177</v>
      </c>
      <c r="C7" s="49" t="s">
        <v>178</v>
      </c>
      <c r="D7" s="9">
        <v>4</v>
      </c>
      <c r="E7" s="9">
        <v>4</v>
      </c>
      <c r="F7" s="8">
        <f t="shared" si="0"/>
        <v>1</v>
      </c>
      <c r="G7" s="14"/>
      <c r="K7" s="81" t="s">
        <v>179</v>
      </c>
      <c r="L7" s="81"/>
    </row>
    <row r="8" spans="1:13" ht="39" x14ac:dyDescent="0.25">
      <c r="A8" s="25" t="s">
        <v>180</v>
      </c>
      <c r="B8" s="25" t="s">
        <v>181</v>
      </c>
      <c r="C8" s="25" t="s">
        <v>182</v>
      </c>
      <c r="D8" s="5">
        <v>0.9</v>
      </c>
      <c r="E8" s="5">
        <v>0.9</v>
      </c>
      <c r="F8" s="8">
        <f t="shared" si="0"/>
        <v>1</v>
      </c>
      <c r="G8" s="14"/>
    </row>
    <row r="9" spans="1:13" ht="58.5" x14ac:dyDescent="0.25">
      <c r="A9" s="25" t="s">
        <v>183</v>
      </c>
      <c r="B9" s="25" t="s">
        <v>184</v>
      </c>
      <c r="C9" s="25" t="s">
        <v>185</v>
      </c>
      <c r="D9" s="9">
        <v>1</v>
      </c>
      <c r="E9" s="9">
        <v>1</v>
      </c>
      <c r="F9" s="8">
        <f t="shared" si="0"/>
        <v>1</v>
      </c>
      <c r="G9" s="14"/>
    </row>
    <row r="10" spans="1:13" ht="18.75" x14ac:dyDescent="0.25">
      <c r="D10" s="72" t="s">
        <v>10</v>
      </c>
      <c r="E10" s="75"/>
      <c r="F10" s="2">
        <f>AVERAGE(F1:F9)</f>
        <v>0.97689999999999999</v>
      </c>
    </row>
    <row r="13" spans="1:13" x14ac:dyDescent="0.25">
      <c r="A13" s="70" t="s">
        <v>36</v>
      </c>
      <c r="B13" s="70"/>
      <c r="C13" s="70"/>
      <c r="D13" s="70"/>
      <c r="E13" s="70"/>
      <c r="F13" s="70"/>
    </row>
    <row r="14" spans="1:13" x14ac:dyDescent="0.25">
      <c r="A14" s="70"/>
      <c r="B14" s="70"/>
      <c r="C14" s="70"/>
      <c r="D14" s="70"/>
      <c r="E14" s="70"/>
      <c r="F14" s="70"/>
    </row>
    <row r="15" spans="1:13" x14ac:dyDescent="0.25">
      <c r="A15" s="70"/>
      <c r="B15" s="70"/>
      <c r="C15" s="70"/>
      <c r="D15" s="70"/>
      <c r="E15" s="70"/>
      <c r="F15" s="70"/>
    </row>
    <row r="16" spans="1:13" x14ac:dyDescent="0.25">
      <c r="A16" s="70"/>
      <c r="B16" s="70"/>
      <c r="C16" s="70"/>
      <c r="D16" s="70"/>
      <c r="E16" s="70"/>
      <c r="F16" s="70"/>
    </row>
    <row r="17" spans="1:6" x14ac:dyDescent="0.25">
      <c r="A17" s="70"/>
      <c r="B17" s="70"/>
      <c r="C17" s="70"/>
      <c r="D17" s="70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20" spans="1:6" x14ac:dyDescent="0.25">
      <c r="A20" s="70" t="s">
        <v>37</v>
      </c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  <row r="22" spans="1:6" x14ac:dyDescent="0.25">
      <c r="A22" s="70"/>
      <c r="B22" s="70"/>
      <c r="C22" s="70"/>
      <c r="D22" s="70"/>
      <c r="E22" s="70"/>
      <c r="F22" s="70"/>
    </row>
    <row r="23" spans="1:6" x14ac:dyDescent="0.25">
      <c r="A23" s="70"/>
      <c r="B23" s="70"/>
      <c r="C23" s="70"/>
      <c r="D23" s="70"/>
      <c r="E23" s="70"/>
      <c r="F23" s="70"/>
    </row>
    <row r="24" spans="1:6" x14ac:dyDescent="0.25">
      <c r="A24" s="70"/>
      <c r="B24" s="70"/>
      <c r="C24" s="70"/>
      <c r="D24" s="70"/>
      <c r="E24" s="70"/>
      <c r="F24" s="70"/>
    </row>
    <row r="25" spans="1:6" x14ac:dyDescent="0.25">
      <c r="A25" s="70"/>
      <c r="B25" s="70"/>
      <c r="C25" s="70"/>
      <c r="D25" s="70"/>
      <c r="E25" s="70"/>
      <c r="F25" s="70"/>
    </row>
  </sheetData>
  <mergeCells count="6">
    <mergeCell ref="K7:L7"/>
    <mergeCell ref="D10:E10"/>
    <mergeCell ref="A13:F18"/>
    <mergeCell ref="A20:F25"/>
    <mergeCell ref="A1:B1"/>
    <mergeCell ref="C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E5BE-E629-4422-85A4-76F1F7334A45}">
  <dimension ref="A1:G28"/>
  <sheetViews>
    <sheetView topLeftCell="A7" zoomScale="90" zoomScaleNormal="90" workbookViewId="0">
      <selection sqref="A1:G12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x14ac:dyDescent="0.25">
      <c r="A1" s="71" t="s">
        <v>11</v>
      </c>
      <c r="B1" s="71"/>
      <c r="C1" s="73" t="s">
        <v>12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37.5" x14ac:dyDescent="0.3">
      <c r="A3" s="9" t="s">
        <v>186</v>
      </c>
      <c r="B3" s="7" t="s">
        <v>187</v>
      </c>
      <c r="C3" s="58" t="s">
        <v>188</v>
      </c>
      <c r="D3" s="59">
        <v>2500000</v>
      </c>
      <c r="E3" s="59">
        <v>1220472</v>
      </c>
      <c r="F3" s="37">
        <f t="shared" ref="F3:F11" si="0">SUM(E3:E3)/D3</f>
        <v>0.48818879999999998</v>
      </c>
      <c r="G3" s="14"/>
    </row>
    <row r="4" spans="1:7" ht="37.5" x14ac:dyDescent="0.25">
      <c r="A4" s="9" t="s">
        <v>189</v>
      </c>
      <c r="B4" s="3" t="s">
        <v>190</v>
      </c>
      <c r="C4" s="9" t="s">
        <v>188</v>
      </c>
      <c r="D4" s="59">
        <v>35000</v>
      </c>
      <c r="E4" s="59">
        <v>42764</v>
      </c>
      <c r="F4" s="8">
        <f t="shared" si="0"/>
        <v>1.2218285714285715</v>
      </c>
      <c r="G4" s="14"/>
    </row>
    <row r="5" spans="1:7" ht="37.5" x14ac:dyDescent="0.25">
      <c r="A5" s="9" t="s">
        <v>191</v>
      </c>
      <c r="B5" s="3" t="s">
        <v>192</v>
      </c>
      <c r="C5" s="9" t="s">
        <v>188</v>
      </c>
      <c r="D5" s="59">
        <v>500</v>
      </c>
      <c r="E5" s="59">
        <v>515</v>
      </c>
      <c r="F5" s="8">
        <f t="shared" si="0"/>
        <v>1.03</v>
      </c>
      <c r="G5" s="14"/>
    </row>
    <row r="6" spans="1:7" ht="56.25" x14ac:dyDescent="0.25">
      <c r="A6" s="9" t="s">
        <v>193</v>
      </c>
      <c r="B6" s="7" t="s">
        <v>194</v>
      </c>
      <c r="C6" s="9" t="s">
        <v>188</v>
      </c>
      <c r="D6" s="59">
        <v>500</v>
      </c>
      <c r="E6" s="59">
        <v>815</v>
      </c>
      <c r="F6" s="8">
        <f t="shared" si="0"/>
        <v>1.63</v>
      </c>
      <c r="G6" s="14"/>
    </row>
    <row r="7" spans="1:7" ht="75" x14ac:dyDescent="0.25">
      <c r="A7" s="9" t="s">
        <v>195</v>
      </c>
      <c r="B7" s="7" t="s">
        <v>196</v>
      </c>
      <c r="C7" s="9" t="s">
        <v>197</v>
      </c>
      <c r="D7" s="5">
        <v>1</v>
      </c>
      <c r="E7" s="5">
        <v>1</v>
      </c>
      <c r="F7" s="8">
        <f t="shared" si="0"/>
        <v>1</v>
      </c>
      <c r="G7" s="14"/>
    </row>
    <row r="8" spans="1:7" ht="75" x14ac:dyDescent="0.25">
      <c r="A8" s="9" t="s">
        <v>198</v>
      </c>
      <c r="B8" s="7" t="s">
        <v>199</v>
      </c>
      <c r="C8" s="9" t="s">
        <v>200</v>
      </c>
      <c r="D8" s="9">
        <v>1</v>
      </c>
      <c r="E8" s="9">
        <v>1</v>
      </c>
      <c r="F8" s="8">
        <f t="shared" si="0"/>
        <v>1</v>
      </c>
      <c r="G8" s="14"/>
    </row>
    <row r="9" spans="1:7" ht="75" x14ac:dyDescent="0.25">
      <c r="A9" s="9" t="s">
        <v>201</v>
      </c>
      <c r="B9" s="3" t="s">
        <v>202</v>
      </c>
      <c r="C9" s="9" t="s">
        <v>203</v>
      </c>
      <c r="D9" s="4">
        <v>1</v>
      </c>
      <c r="E9" s="4">
        <v>1</v>
      </c>
      <c r="F9" s="8">
        <f t="shared" si="0"/>
        <v>1</v>
      </c>
      <c r="G9" s="14"/>
    </row>
    <row r="10" spans="1:7" ht="75" x14ac:dyDescent="0.25">
      <c r="A10" s="9" t="s">
        <v>204</v>
      </c>
      <c r="B10" s="3" t="s">
        <v>205</v>
      </c>
      <c r="C10" s="9" t="s">
        <v>206</v>
      </c>
      <c r="D10" s="4">
        <v>1</v>
      </c>
      <c r="E10" s="4">
        <v>1</v>
      </c>
      <c r="F10" s="8">
        <f t="shared" si="0"/>
        <v>1</v>
      </c>
      <c r="G10" s="14"/>
    </row>
    <row r="11" spans="1:7" ht="37.5" x14ac:dyDescent="0.25">
      <c r="A11" s="9" t="s">
        <v>207</v>
      </c>
      <c r="B11" s="7" t="s">
        <v>208</v>
      </c>
      <c r="C11" s="9" t="s">
        <v>209</v>
      </c>
      <c r="D11" s="9">
        <v>8</v>
      </c>
      <c r="E11" s="9">
        <v>2</v>
      </c>
      <c r="F11" s="53">
        <f t="shared" si="0"/>
        <v>0.25</v>
      </c>
      <c r="G11" s="14"/>
    </row>
    <row r="12" spans="1:7" ht="18.75" x14ac:dyDescent="0.25">
      <c r="D12" s="72" t="s">
        <v>10</v>
      </c>
      <c r="E12" s="75"/>
      <c r="F12" s="2">
        <f>AVERAGE(F3:F11)</f>
        <v>0.9577797079365078</v>
      </c>
    </row>
    <row r="16" spans="1:7" x14ac:dyDescent="0.25">
      <c r="A16" s="70" t="s">
        <v>36</v>
      </c>
      <c r="B16" s="70"/>
      <c r="C16" s="70"/>
      <c r="D16" s="70"/>
      <c r="E16" s="70"/>
      <c r="F16" s="70"/>
    </row>
    <row r="17" spans="1:6" x14ac:dyDescent="0.25">
      <c r="A17" s="70"/>
      <c r="B17" s="70"/>
      <c r="C17" s="70"/>
      <c r="D17" s="70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19" spans="1:6" x14ac:dyDescent="0.25">
      <c r="A19" s="70"/>
      <c r="B19" s="70"/>
      <c r="C19" s="70"/>
      <c r="D19" s="70"/>
      <c r="E19" s="70"/>
      <c r="F19" s="70"/>
    </row>
    <row r="20" spans="1:6" x14ac:dyDescent="0.25">
      <c r="A20" s="70"/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  <row r="23" spans="1:6" x14ac:dyDescent="0.25">
      <c r="A23" s="70" t="s">
        <v>37</v>
      </c>
      <c r="B23" s="70"/>
      <c r="C23" s="70"/>
      <c r="D23" s="70"/>
      <c r="E23" s="70"/>
      <c r="F23" s="70"/>
    </row>
    <row r="24" spans="1:6" x14ac:dyDescent="0.25">
      <c r="A24" s="70"/>
      <c r="B24" s="70"/>
      <c r="C24" s="70"/>
      <c r="D24" s="70"/>
      <c r="E24" s="70"/>
      <c r="F24" s="70"/>
    </row>
    <row r="25" spans="1:6" x14ac:dyDescent="0.25">
      <c r="A25" s="70"/>
      <c r="B25" s="70"/>
      <c r="C25" s="70"/>
      <c r="D25" s="70"/>
      <c r="E25" s="70"/>
      <c r="F25" s="70"/>
    </row>
    <row r="26" spans="1:6" x14ac:dyDescent="0.25">
      <c r="A26" s="70"/>
      <c r="B26" s="70"/>
      <c r="C26" s="70"/>
      <c r="D26" s="70"/>
      <c r="E26" s="70"/>
      <c r="F26" s="70"/>
    </row>
    <row r="27" spans="1:6" x14ac:dyDescent="0.25">
      <c r="A27" s="70"/>
      <c r="B27" s="70"/>
      <c r="C27" s="70"/>
      <c r="D27" s="70"/>
      <c r="E27" s="70"/>
      <c r="F27" s="70"/>
    </row>
    <row r="28" spans="1:6" x14ac:dyDescent="0.25">
      <c r="A28" s="70"/>
      <c r="B28" s="70"/>
      <c r="C28" s="70"/>
      <c r="D28" s="70"/>
      <c r="E28" s="70"/>
      <c r="F28" s="70"/>
    </row>
  </sheetData>
  <mergeCells count="5">
    <mergeCell ref="A23:F28"/>
    <mergeCell ref="A1:B1"/>
    <mergeCell ref="D12:E12"/>
    <mergeCell ref="A16:F21"/>
    <mergeCell ref="C1:G1"/>
  </mergeCells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8BC4-1287-4270-8EB6-EDE0DE299DCE}">
  <sheetPr>
    <pageSetUpPr fitToPage="1"/>
  </sheetPr>
  <dimension ref="A1:G21"/>
  <sheetViews>
    <sheetView workbookViewId="0">
      <selection sqref="A1:G5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4" bestFit="1" customWidth="1"/>
    <col min="6" max="6" width="11" customWidth="1"/>
    <col min="7" max="7" width="19.140625" customWidth="1"/>
  </cols>
  <sheetData>
    <row r="1" spans="1:7" ht="20.25" x14ac:dyDescent="0.25">
      <c r="A1" s="71" t="s">
        <v>11</v>
      </c>
      <c r="B1" s="71"/>
      <c r="C1" s="73" t="s">
        <v>13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97.5" x14ac:dyDescent="0.25">
      <c r="A3" s="25" t="s">
        <v>210</v>
      </c>
      <c r="B3" s="25" t="s">
        <v>211</v>
      </c>
      <c r="C3" s="25" t="s">
        <v>212</v>
      </c>
      <c r="D3" s="26">
        <v>1</v>
      </c>
      <c r="E3" s="26">
        <v>1</v>
      </c>
      <c r="F3" s="8">
        <f t="shared" ref="F3:F4" si="0">SUM(E3:E3)/D3</f>
        <v>1</v>
      </c>
      <c r="G3" s="14"/>
    </row>
    <row r="4" spans="1:7" ht="78" x14ac:dyDescent="0.25">
      <c r="A4" s="27" t="s">
        <v>213</v>
      </c>
      <c r="B4" s="25" t="s">
        <v>214</v>
      </c>
      <c r="C4" s="25" t="s">
        <v>215</v>
      </c>
      <c r="D4" s="26">
        <v>0.95</v>
      </c>
      <c r="E4" s="26">
        <v>0.95</v>
      </c>
      <c r="F4" s="8">
        <f t="shared" si="0"/>
        <v>1</v>
      </c>
      <c r="G4" s="14"/>
    </row>
    <row r="5" spans="1:7" ht="18.75" x14ac:dyDescent="0.25">
      <c r="D5" s="72" t="s">
        <v>10</v>
      </c>
      <c r="E5" s="75"/>
      <c r="F5" s="2">
        <f>AVERAGE(F3:F4)</f>
        <v>1</v>
      </c>
    </row>
    <row r="9" spans="1:7" x14ac:dyDescent="0.25">
      <c r="A9" s="70" t="s">
        <v>36</v>
      </c>
      <c r="B9" s="70"/>
      <c r="C9" s="70"/>
      <c r="D9" s="70"/>
      <c r="E9" s="70"/>
      <c r="F9" s="70"/>
    </row>
    <row r="10" spans="1:7" x14ac:dyDescent="0.25">
      <c r="A10" s="70"/>
      <c r="B10" s="70"/>
      <c r="C10" s="70"/>
      <c r="D10" s="70"/>
      <c r="E10" s="70"/>
      <c r="F10" s="70"/>
    </row>
    <row r="11" spans="1:7" x14ac:dyDescent="0.25">
      <c r="A11" s="70"/>
      <c r="B11" s="70"/>
      <c r="C11" s="70"/>
      <c r="D11" s="70"/>
      <c r="E11" s="70"/>
      <c r="F11" s="70"/>
    </row>
    <row r="12" spans="1:7" x14ac:dyDescent="0.25">
      <c r="A12" s="70"/>
      <c r="B12" s="70"/>
      <c r="C12" s="70"/>
      <c r="D12" s="70"/>
      <c r="E12" s="70"/>
      <c r="F12" s="70"/>
    </row>
    <row r="13" spans="1:7" x14ac:dyDescent="0.25">
      <c r="A13" s="70"/>
      <c r="B13" s="70"/>
      <c r="C13" s="70"/>
      <c r="D13" s="70"/>
      <c r="E13" s="70"/>
      <c r="F13" s="70"/>
    </row>
    <row r="14" spans="1:7" x14ac:dyDescent="0.25">
      <c r="A14" s="70"/>
      <c r="B14" s="70"/>
      <c r="C14" s="70"/>
      <c r="D14" s="70"/>
      <c r="E14" s="70"/>
      <c r="F14" s="70"/>
    </row>
    <row r="16" spans="1:7" x14ac:dyDescent="0.25">
      <c r="A16" s="70" t="s">
        <v>37</v>
      </c>
      <c r="B16" s="70"/>
      <c r="C16" s="70"/>
      <c r="D16" s="70"/>
      <c r="E16" s="70"/>
      <c r="F16" s="70"/>
    </row>
    <row r="17" spans="1:6" x14ac:dyDescent="0.25">
      <c r="A17" s="70"/>
      <c r="B17" s="70"/>
      <c r="C17" s="70"/>
      <c r="D17" s="70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19" spans="1:6" x14ac:dyDescent="0.25">
      <c r="A19" s="70"/>
      <c r="B19" s="70"/>
      <c r="C19" s="70"/>
      <c r="D19" s="70"/>
      <c r="E19" s="70"/>
      <c r="F19" s="70"/>
    </row>
    <row r="20" spans="1:6" x14ac:dyDescent="0.25">
      <c r="A20" s="70"/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</sheetData>
  <mergeCells count="5">
    <mergeCell ref="D5:E5"/>
    <mergeCell ref="A9:F14"/>
    <mergeCell ref="A16:F21"/>
    <mergeCell ref="A1:B1"/>
    <mergeCell ref="C1:G1"/>
  </mergeCells>
  <pageMargins left="0.7" right="0.7" top="0.75" bottom="0.75" header="0.3" footer="0.3"/>
  <pageSetup scale="51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E39B-5529-4BF9-BC10-FA7E9BEE34DB}">
  <sheetPr>
    <pageSetUpPr fitToPage="1"/>
  </sheetPr>
  <dimension ref="A1:G24"/>
  <sheetViews>
    <sheetView zoomScale="80" zoomScaleNormal="80" workbookViewId="0">
      <selection sqref="A1:G7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customHeight="1" x14ac:dyDescent="0.25">
      <c r="A1" s="71" t="s">
        <v>11</v>
      </c>
      <c r="B1" s="71"/>
      <c r="C1" s="73" t="s">
        <v>8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37.5" x14ac:dyDescent="0.25">
      <c r="A3" s="9" t="s">
        <v>216</v>
      </c>
      <c r="B3" s="3" t="s">
        <v>217</v>
      </c>
      <c r="C3" s="9" t="s">
        <v>218</v>
      </c>
      <c r="D3" s="5">
        <v>0.15</v>
      </c>
      <c r="E3" s="20">
        <v>0.15</v>
      </c>
      <c r="F3" s="8">
        <f t="shared" ref="F3:F5" si="0">SUM(E3/D3)</f>
        <v>1</v>
      </c>
      <c r="G3" s="14"/>
    </row>
    <row r="4" spans="1:7" ht="56.25" x14ac:dyDescent="0.25">
      <c r="A4" s="9" t="s">
        <v>219</v>
      </c>
      <c r="B4" s="3" t="s">
        <v>220</v>
      </c>
      <c r="C4" s="9" t="s">
        <v>221</v>
      </c>
      <c r="D4" s="60">
        <v>0.1</v>
      </c>
      <c r="E4" s="60">
        <v>0.06</v>
      </c>
      <c r="F4" s="8">
        <f>SUM(D4/E4)</f>
        <v>1.6666666666666667</v>
      </c>
      <c r="G4" s="14"/>
    </row>
    <row r="5" spans="1:7" ht="56.25" x14ac:dyDescent="0.25">
      <c r="A5" s="9" t="s">
        <v>222</v>
      </c>
      <c r="B5" s="3" t="s">
        <v>223</v>
      </c>
      <c r="C5" s="9" t="s">
        <v>221</v>
      </c>
      <c r="D5" s="5">
        <v>0.15</v>
      </c>
      <c r="E5" s="20">
        <v>0.3</v>
      </c>
      <c r="F5" s="8">
        <f t="shared" si="0"/>
        <v>2</v>
      </c>
      <c r="G5" s="14"/>
    </row>
    <row r="6" spans="1:7" ht="56.25" x14ac:dyDescent="0.25">
      <c r="A6" s="9" t="s">
        <v>224</v>
      </c>
      <c r="B6" s="3" t="s">
        <v>225</v>
      </c>
      <c r="C6" s="9" t="s">
        <v>221</v>
      </c>
      <c r="D6" s="5">
        <v>0.2</v>
      </c>
      <c r="E6" s="20">
        <v>0.32</v>
      </c>
      <c r="F6" s="8">
        <f>SUM(E6/D6)</f>
        <v>1.5999999999999999</v>
      </c>
      <c r="G6" s="14"/>
    </row>
    <row r="7" spans="1:7" ht="18.75" x14ac:dyDescent="0.25">
      <c r="D7" s="72" t="s">
        <v>10</v>
      </c>
      <c r="E7" s="75"/>
      <c r="F7" s="2">
        <f>AVERAGE(F3:F6)</f>
        <v>1.5666666666666667</v>
      </c>
    </row>
    <row r="12" spans="1:7" x14ac:dyDescent="0.25">
      <c r="A12" s="70" t="s">
        <v>36</v>
      </c>
      <c r="B12" s="70"/>
      <c r="C12" s="70"/>
      <c r="D12" s="70"/>
      <c r="E12" s="70"/>
      <c r="F12" s="70"/>
    </row>
    <row r="13" spans="1:7" x14ac:dyDescent="0.25">
      <c r="A13" s="70"/>
      <c r="B13" s="70"/>
      <c r="C13" s="70"/>
      <c r="D13" s="70"/>
      <c r="E13" s="70"/>
      <c r="F13" s="70"/>
    </row>
    <row r="14" spans="1:7" x14ac:dyDescent="0.25">
      <c r="A14" s="70"/>
      <c r="B14" s="70"/>
      <c r="C14" s="70"/>
      <c r="D14" s="70"/>
      <c r="E14" s="70"/>
      <c r="F14" s="70"/>
    </row>
    <row r="15" spans="1:7" x14ac:dyDescent="0.25">
      <c r="A15" s="70"/>
      <c r="B15" s="70"/>
      <c r="C15" s="70"/>
      <c r="D15" s="70"/>
      <c r="E15" s="70"/>
      <c r="F15" s="70"/>
    </row>
    <row r="16" spans="1:7" x14ac:dyDescent="0.25">
      <c r="A16" s="70"/>
      <c r="B16" s="70"/>
      <c r="C16" s="70"/>
      <c r="D16" s="70"/>
      <c r="E16" s="70"/>
      <c r="F16" s="70"/>
    </row>
    <row r="17" spans="1:6" x14ac:dyDescent="0.25">
      <c r="A17" s="70"/>
      <c r="B17" s="70"/>
      <c r="C17" s="70"/>
      <c r="D17" s="70"/>
      <c r="E17" s="70"/>
      <c r="F17" s="70"/>
    </row>
    <row r="19" spans="1:6" x14ac:dyDescent="0.25">
      <c r="A19" s="70" t="s">
        <v>37</v>
      </c>
      <c r="B19" s="70"/>
      <c r="C19" s="70"/>
      <c r="D19" s="70"/>
      <c r="E19" s="70"/>
      <c r="F19" s="70"/>
    </row>
    <row r="20" spans="1:6" x14ac:dyDescent="0.25">
      <c r="A20" s="70"/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  <row r="22" spans="1:6" x14ac:dyDescent="0.25">
      <c r="A22" s="70"/>
      <c r="B22" s="70"/>
      <c r="C22" s="70"/>
      <c r="D22" s="70"/>
      <c r="E22" s="70"/>
      <c r="F22" s="70"/>
    </row>
    <row r="23" spans="1:6" x14ac:dyDescent="0.25">
      <c r="A23" s="70"/>
      <c r="B23" s="70"/>
      <c r="C23" s="70"/>
      <c r="D23" s="70"/>
      <c r="E23" s="70"/>
      <c r="F23" s="70"/>
    </row>
    <row r="24" spans="1:6" x14ac:dyDescent="0.25">
      <c r="A24" s="70"/>
      <c r="B24" s="70"/>
      <c r="C24" s="70"/>
      <c r="D24" s="70"/>
      <c r="E24" s="70"/>
      <c r="F24" s="70"/>
    </row>
  </sheetData>
  <mergeCells count="5">
    <mergeCell ref="A12:F17"/>
    <mergeCell ref="A19:F24"/>
    <mergeCell ref="A1:B1"/>
    <mergeCell ref="D7:E7"/>
    <mergeCell ref="C1:G1"/>
  </mergeCells>
  <pageMargins left="0.7" right="0.7" top="0.75" bottom="0.75" header="0.3" footer="0.3"/>
  <pageSetup scale="76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A26C-E3F2-4076-A392-D39D5BB925F9}">
  <sheetPr>
    <pageSetUpPr fitToPage="1"/>
  </sheetPr>
  <dimension ref="A1:G20"/>
  <sheetViews>
    <sheetView workbookViewId="0">
      <selection sqref="A1:G5"/>
    </sheetView>
  </sheetViews>
  <sheetFormatPr baseColWidth="10" defaultRowHeight="15" x14ac:dyDescent="0.25"/>
  <cols>
    <col min="1" max="1" width="16.5703125" customWidth="1"/>
    <col min="2" max="2" width="37.140625" customWidth="1"/>
    <col min="3" max="3" width="24.7109375" customWidth="1"/>
    <col min="4" max="4" width="15.140625" customWidth="1"/>
    <col min="5" max="5" width="14.140625" customWidth="1"/>
    <col min="6" max="6" width="11" customWidth="1"/>
    <col min="7" max="7" width="19.140625" customWidth="1"/>
  </cols>
  <sheetData>
    <row r="1" spans="1:7" ht="20.25" customHeight="1" x14ac:dyDescent="0.25">
      <c r="A1" s="71" t="s">
        <v>11</v>
      </c>
      <c r="B1" s="71"/>
      <c r="C1" s="73" t="s">
        <v>20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56.25" x14ac:dyDescent="0.25">
      <c r="A3" s="25" t="s">
        <v>239</v>
      </c>
      <c r="B3" s="27" t="s">
        <v>240</v>
      </c>
      <c r="C3" s="9" t="s">
        <v>241</v>
      </c>
      <c r="D3" s="4">
        <v>1</v>
      </c>
      <c r="E3" s="5">
        <v>1</v>
      </c>
      <c r="F3" s="8">
        <f t="shared" ref="F3:F4" si="0">SUM(E3:E3)/D3</f>
        <v>1</v>
      </c>
      <c r="G3" s="14"/>
    </row>
    <row r="4" spans="1:7" ht="93.75" x14ac:dyDescent="0.25">
      <c r="A4" s="25" t="s">
        <v>242</v>
      </c>
      <c r="B4" s="27" t="s">
        <v>243</v>
      </c>
      <c r="C4" s="9" t="s">
        <v>244</v>
      </c>
      <c r="D4" s="5">
        <v>1</v>
      </c>
      <c r="E4" s="5">
        <v>1</v>
      </c>
      <c r="F4" s="8">
        <f t="shared" si="0"/>
        <v>1</v>
      </c>
      <c r="G4" s="14"/>
    </row>
    <row r="5" spans="1:7" ht="18.75" x14ac:dyDescent="0.25">
      <c r="D5" s="72" t="s">
        <v>10</v>
      </c>
      <c r="E5" s="75"/>
      <c r="F5" s="2">
        <f>AVERAGE(F3:F4)</f>
        <v>1</v>
      </c>
    </row>
    <row r="8" spans="1:7" x14ac:dyDescent="0.25">
      <c r="A8" s="70" t="s">
        <v>36</v>
      </c>
      <c r="B8" s="70"/>
      <c r="C8" s="70"/>
      <c r="D8" s="70"/>
      <c r="E8" s="70"/>
      <c r="F8" s="70"/>
    </row>
    <row r="9" spans="1:7" x14ac:dyDescent="0.25">
      <c r="A9" s="70"/>
      <c r="B9" s="70"/>
      <c r="C9" s="70"/>
      <c r="D9" s="70"/>
      <c r="E9" s="70"/>
      <c r="F9" s="70"/>
    </row>
    <row r="10" spans="1:7" x14ac:dyDescent="0.25">
      <c r="A10" s="70"/>
      <c r="B10" s="70"/>
      <c r="C10" s="70"/>
      <c r="D10" s="70"/>
      <c r="E10" s="70"/>
      <c r="F10" s="70"/>
    </row>
    <row r="11" spans="1:7" x14ac:dyDescent="0.25">
      <c r="A11" s="70"/>
      <c r="B11" s="70"/>
      <c r="C11" s="70"/>
      <c r="D11" s="70"/>
      <c r="E11" s="70"/>
      <c r="F11" s="70"/>
    </row>
    <row r="12" spans="1:7" x14ac:dyDescent="0.25">
      <c r="A12" s="70"/>
      <c r="B12" s="70"/>
      <c r="C12" s="70"/>
      <c r="D12" s="70"/>
      <c r="E12" s="70"/>
      <c r="F12" s="70"/>
    </row>
    <row r="13" spans="1:7" x14ac:dyDescent="0.25">
      <c r="A13" s="70"/>
      <c r="B13" s="70"/>
      <c r="C13" s="70"/>
      <c r="D13" s="70"/>
      <c r="E13" s="70"/>
      <c r="F13" s="70"/>
    </row>
    <row r="15" spans="1:7" x14ac:dyDescent="0.25">
      <c r="A15" s="70" t="s">
        <v>37</v>
      </c>
      <c r="B15" s="70"/>
      <c r="C15" s="70"/>
      <c r="D15" s="70"/>
      <c r="E15" s="70"/>
      <c r="F15" s="70"/>
    </row>
    <row r="16" spans="1:7" x14ac:dyDescent="0.25">
      <c r="A16" s="70"/>
      <c r="B16" s="70"/>
      <c r="C16" s="70"/>
      <c r="D16" s="70"/>
      <c r="E16" s="70"/>
      <c r="F16" s="70"/>
    </row>
    <row r="17" spans="1:6" x14ac:dyDescent="0.25">
      <c r="A17" s="70"/>
      <c r="B17" s="70"/>
      <c r="C17" s="70"/>
      <c r="D17" s="70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19" spans="1:6" x14ac:dyDescent="0.25">
      <c r="A19" s="70"/>
      <c r="B19" s="70"/>
      <c r="C19" s="70"/>
      <c r="D19" s="70"/>
      <c r="E19" s="70"/>
      <c r="F19" s="70"/>
    </row>
    <row r="20" spans="1:6" x14ac:dyDescent="0.25">
      <c r="A20" s="70"/>
      <c r="B20" s="70"/>
      <c r="C20" s="70"/>
      <c r="D20" s="70"/>
      <c r="E20" s="70"/>
      <c r="F20" s="70"/>
    </row>
  </sheetData>
  <mergeCells count="5">
    <mergeCell ref="A8:F13"/>
    <mergeCell ref="A15:F20"/>
    <mergeCell ref="A1:B1"/>
    <mergeCell ref="C1:G1"/>
    <mergeCell ref="D5:E5"/>
  </mergeCells>
  <pageMargins left="0.7" right="0.7" top="0.75" bottom="0.75" header="0.3" footer="0.3"/>
  <pageSetup scale="87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4597-CD1C-492D-8811-814B09B67B20}">
  <sheetPr>
    <pageSetUpPr fitToPage="1"/>
  </sheetPr>
  <dimension ref="A1:G22"/>
  <sheetViews>
    <sheetView topLeftCell="A5" workbookViewId="0">
      <selection activeCell="G7" sqref="A1:G7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5.5703125" customWidth="1"/>
    <col min="6" max="6" width="11" customWidth="1"/>
    <col min="7" max="7" width="19.140625" customWidth="1"/>
  </cols>
  <sheetData>
    <row r="1" spans="1:7" ht="20.25" customHeight="1" x14ac:dyDescent="0.25">
      <c r="A1" s="71" t="s">
        <v>11</v>
      </c>
      <c r="B1" s="71"/>
      <c r="C1" s="73" t="s">
        <v>22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226</v>
      </c>
    </row>
    <row r="3" spans="1:7" ht="78" x14ac:dyDescent="0.25">
      <c r="A3" s="61" t="s">
        <v>227</v>
      </c>
      <c r="B3" s="61" t="s">
        <v>228</v>
      </c>
      <c r="C3" s="49" t="s">
        <v>229</v>
      </c>
      <c r="D3" s="62">
        <v>1</v>
      </c>
      <c r="E3" s="62">
        <v>1</v>
      </c>
      <c r="F3" s="8">
        <f t="shared" ref="F3:F6" si="0">SUM(E3:E3)/D3</f>
        <v>1</v>
      </c>
      <c r="G3" s="14"/>
    </row>
    <row r="4" spans="1:7" ht="97.5" x14ac:dyDescent="0.25">
      <c r="A4" s="61" t="s">
        <v>230</v>
      </c>
      <c r="B4" s="61" t="s">
        <v>231</v>
      </c>
      <c r="C4" s="49" t="s">
        <v>232</v>
      </c>
      <c r="D4" s="62">
        <v>1</v>
      </c>
      <c r="E4" s="62">
        <v>1</v>
      </c>
      <c r="F4" s="8">
        <f t="shared" si="0"/>
        <v>1</v>
      </c>
      <c r="G4" s="14"/>
    </row>
    <row r="5" spans="1:7" ht="97.5" x14ac:dyDescent="0.25">
      <c r="A5" s="27" t="s">
        <v>233</v>
      </c>
      <c r="B5" s="27" t="s">
        <v>234</v>
      </c>
      <c r="C5" s="25" t="s">
        <v>235</v>
      </c>
      <c r="D5" s="62">
        <v>1</v>
      </c>
      <c r="E5" s="62">
        <v>1</v>
      </c>
      <c r="F5" s="8">
        <f t="shared" si="0"/>
        <v>1</v>
      </c>
      <c r="G5" s="14"/>
    </row>
    <row r="6" spans="1:7" ht="58.5" x14ac:dyDescent="0.25">
      <c r="A6" s="25" t="s">
        <v>236</v>
      </c>
      <c r="B6" s="32" t="s">
        <v>237</v>
      </c>
      <c r="C6" s="25" t="s">
        <v>238</v>
      </c>
      <c r="D6" s="26">
        <v>1</v>
      </c>
      <c r="E6" s="26">
        <v>1</v>
      </c>
      <c r="F6" s="8">
        <f t="shared" si="0"/>
        <v>1</v>
      </c>
      <c r="G6" s="14"/>
    </row>
    <row r="7" spans="1:7" ht="18.75" x14ac:dyDescent="0.25">
      <c r="D7" s="72" t="s">
        <v>10</v>
      </c>
      <c r="E7" s="72"/>
      <c r="F7" s="18">
        <f>AVERAGE(F3:F6)</f>
        <v>1</v>
      </c>
    </row>
    <row r="10" spans="1:7" x14ac:dyDescent="0.25">
      <c r="A10" s="70" t="s">
        <v>36</v>
      </c>
      <c r="B10" s="70"/>
      <c r="C10" s="70"/>
      <c r="D10" s="70"/>
      <c r="E10" s="70"/>
      <c r="F10" s="70"/>
    </row>
    <row r="11" spans="1:7" x14ac:dyDescent="0.25">
      <c r="A11" s="70"/>
      <c r="B11" s="70"/>
      <c r="C11" s="70"/>
      <c r="D11" s="70"/>
      <c r="E11" s="70"/>
      <c r="F11" s="70"/>
    </row>
    <row r="12" spans="1:7" x14ac:dyDescent="0.25">
      <c r="A12" s="70"/>
      <c r="B12" s="70"/>
      <c r="C12" s="70"/>
      <c r="D12" s="70"/>
      <c r="E12" s="70"/>
      <c r="F12" s="70"/>
    </row>
    <row r="13" spans="1:7" x14ac:dyDescent="0.25">
      <c r="A13" s="70"/>
      <c r="B13" s="70"/>
      <c r="C13" s="70"/>
      <c r="D13" s="70"/>
      <c r="E13" s="70"/>
      <c r="F13" s="70"/>
    </row>
    <row r="14" spans="1:7" x14ac:dyDescent="0.25">
      <c r="A14" s="70"/>
      <c r="B14" s="70"/>
      <c r="C14" s="70"/>
      <c r="D14" s="70"/>
      <c r="E14" s="70"/>
      <c r="F14" s="70"/>
    </row>
    <row r="15" spans="1:7" x14ac:dyDescent="0.25">
      <c r="A15" s="70"/>
      <c r="B15" s="70"/>
      <c r="C15" s="70"/>
      <c r="D15" s="70"/>
      <c r="E15" s="70"/>
      <c r="F15" s="70"/>
    </row>
    <row r="17" spans="1:6" x14ac:dyDescent="0.25">
      <c r="A17" s="70" t="s">
        <v>37</v>
      </c>
      <c r="B17" s="70"/>
      <c r="C17" s="70"/>
      <c r="D17" s="70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19" spans="1:6" x14ac:dyDescent="0.25">
      <c r="A19" s="70"/>
      <c r="B19" s="70"/>
      <c r="C19" s="70"/>
      <c r="D19" s="70"/>
      <c r="E19" s="70"/>
      <c r="F19" s="70"/>
    </row>
    <row r="20" spans="1:6" x14ac:dyDescent="0.25">
      <c r="A20" s="70"/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  <row r="22" spans="1:6" x14ac:dyDescent="0.25">
      <c r="A22" s="70"/>
      <c r="B22" s="70"/>
      <c r="C22" s="70"/>
      <c r="D22" s="70"/>
      <c r="E22" s="70"/>
      <c r="F22" s="70"/>
    </row>
  </sheetData>
  <mergeCells count="5">
    <mergeCell ref="A10:F15"/>
    <mergeCell ref="A17:F22"/>
    <mergeCell ref="A1:B1"/>
    <mergeCell ref="C1:G1"/>
    <mergeCell ref="D7:E7"/>
  </mergeCells>
  <pageMargins left="0.7" right="0.7" top="0.75" bottom="0.75" header="0.3" footer="0.3"/>
  <pageSetup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E4A8-A1BC-4B32-B3BB-8A33262DBB6D}">
  <dimension ref="B3:H14"/>
  <sheetViews>
    <sheetView workbookViewId="0">
      <selection activeCell="I9" sqref="I9"/>
    </sheetView>
  </sheetViews>
  <sheetFormatPr baseColWidth="10" defaultRowHeight="15" x14ac:dyDescent="0.25"/>
  <cols>
    <col min="8" max="8" width="75.28515625" customWidth="1"/>
  </cols>
  <sheetData>
    <row r="3" spans="2:8" ht="30" x14ac:dyDescent="0.4">
      <c r="B3" s="66" t="s">
        <v>27</v>
      </c>
      <c r="C3" s="66"/>
      <c r="D3" s="66"/>
      <c r="E3" s="66"/>
      <c r="F3" s="66"/>
      <c r="G3" s="66"/>
      <c r="H3" s="66"/>
    </row>
    <row r="5" spans="2:8" ht="26.25" x14ac:dyDescent="0.4">
      <c r="B5" s="17" t="s">
        <v>29</v>
      </c>
      <c r="C5" s="67" t="s">
        <v>15</v>
      </c>
      <c r="D5" s="67"/>
      <c r="E5" s="67"/>
      <c r="F5" s="67"/>
      <c r="G5" s="67"/>
      <c r="H5" s="67"/>
    </row>
    <row r="6" spans="2:8" ht="18.75" x14ac:dyDescent="0.3">
      <c r="B6" s="13">
        <v>1</v>
      </c>
      <c r="C6" s="65" t="s">
        <v>28</v>
      </c>
      <c r="D6" s="65"/>
      <c r="E6" s="65"/>
      <c r="F6" s="65"/>
      <c r="G6" s="65"/>
      <c r="H6" s="65"/>
    </row>
    <row r="7" spans="2:8" ht="18.75" x14ac:dyDescent="0.3">
      <c r="B7" s="13">
        <v>2</v>
      </c>
      <c r="C7" s="65" t="s">
        <v>30</v>
      </c>
      <c r="D7" s="65"/>
      <c r="E7" s="65"/>
      <c r="F7" s="65"/>
      <c r="G7" s="65"/>
      <c r="H7" s="65"/>
    </row>
    <row r="8" spans="2:8" ht="18.75" x14ac:dyDescent="0.3">
      <c r="B8" s="13">
        <v>3</v>
      </c>
      <c r="C8" s="65" t="s">
        <v>31</v>
      </c>
      <c r="D8" s="65"/>
      <c r="E8" s="65"/>
      <c r="F8" s="65"/>
      <c r="G8" s="65"/>
      <c r="H8" s="65"/>
    </row>
    <row r="9" spans="2:8" ht="18.75" x14ac:dyDescent="0.3">
      <c r="B9" s="13">
        <v>4</v>
      </c>
      <c r="C9" s="65" t="s">
        <v>40</v>
      </c>
      <c r="D9" s="65"/>
      <c r="E9" s="65"/>
      <c r="F9" s="65"/>
      <c r="G9" s="65"/>
      <c r="H9" s="65"/>
    </row>
    <row r="10" spans="2:8" ht="18.75" x14ac:dyDescent="0.3">
      <c r="B10" s="13">
        <v>5</v>
      </c>
      <c r="C10" s="65" t="s">
        <v>33</v>
      </c>
      <c r="D10" s="65"/>
      <c r="E10" s="65"/>
      <c r="F10" s="65"/>
      <c r="G10" s="65"/>
      <c r="H10" s="65"/>
    </row>
    <row r="11" spans="2:8" ht="18.75" x14ac:dyDescent="0.3">
      <c r="B11" s="13">
        <v>6</v>
      </c>
      <c r="C11" s="65" t="s">
        <v>32</v>
      </c>
      <c r="D11" s="65"/>
      <c r="E11" s="65"/>
      <c r="F11" s="65"/>
      <c r="G11" s="65"/>
      <c r="H11" s="65"/>
    </row>
    <row r="12" spans="2:8" ht="18.75" x14ac:dyDescent="0.3">
      <c r="B12" s="13">
        <v>7</v>
      </c>
      <c r="C12" s="65" t="s">
        <v>35</v>
      </c>
      <c r="D12" s="65"/>
      <c r="E12" s="65"/>
      <c r="F12" s="65"/>
      <c r="G12" s="65"/>
      <c r="H12" s="65"/>
    </row>
    <row r="13" spans="2:8" ht="18.75" x14ac:dyDescent="0.3">
      <c r="B13" s="13">
        <v>8</v>
      </c>
      <c r="C13" s="65" t="s">
        <v>34</v>
      </c>
      <c r="D13" s="65"/>
      <c r="E13" s="65"/>
      <c r="F13" s="65"/>
      <c r="G13" s="65"/>
      <c r="H13" s="65"/>
    </row>
    <row r="14" spans="2:8" ht="18.75" x14ac:dyDescent="0.3">
      <c r="B14" s="13">
        <v>9</v>
      </c>
      <c r="C14" s="65" t="s">
        <v>41</v>
      </c>
      <c r="D14" s="65"/>
      <c r="E14" s="65"/>
      <c r="F14" s="65"/>
      <c r="G14" s="65"/>
      <c r="H14" s="65"/>
    </row>
  </sheetData>
  <mergeCells count="11">
    <mergeCell ref="C9:H9"/>
    <mergeCell ref="B3:H3"/>
    <mergeCell ref="C5:H5"/>
    <mergeCell ref="C6:H6"/>
    <mergeCell ref="C7:H7"/>
    <mergeCell ref="C8:H8"/>
    <mergeCell ref="C10:H10"/>
    <mergeCell ref="C11:H11"/>
    <mergeCell ref="C13:H13"/>
    <mergeCell ref="C12:H12"/>
    <mergeCell ref="C14:H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039EB-D609-4078-B04B-FF87CD0D7EB4}">
  <dimension ref="A8:G27"/>
  <sheetViews>
    <sheetView topLeftCell="A7" workbookViewId="0">
      <selection activeCell="H14" sqref="H14"/>
    </sheetView>
  </sheetViews>
  <sheetFormatPr baseColWidth="10" defaultRowHeight="15" x14ac:dyDescent="0.25"/>
  <cols>
    <col min="1" max="1" width="10.42578125" customWidth="1"/>
    <col min="2" max="2" width="48.7109375" customWidth="1"/>
    <col min="3" max="3" width="18.5703125" customWidth="1"/>
    <col min="6" max="6" width="49.7109375" bestFit="1" customWidth="1"/>
    <col min="7" max="7" width="17.85546875" customWidth="1"/>
  </cols>
  <sheetData>
    <row r="8" spans="1:7" ht="18.75" customHeight="1" x14ac:dyDescent="0.25">
      <c r="B8" s="68" t="s">
        <v>131</v>
      </c>
      <c r="C8" s="68"/>
    </row>
    <row r="9" spans="1:7" ht="15" customHeight="1" x14ac:dyDescent="0.25">
      <c r="B9" s="69"/>
      <c r="C9" s="69"/>
    </row>
    <row r="10" spans="1:7" ht="56.25" x14ac:dyDescent="0.25">
      <c r="B10" s="38" t="s">
        <v>124</v>
      </c>
      <c r="C10" s="39" t="s">
        <v>125</v>
      </c>
      <c r="D10" s="40"/>
      <c r="E10" s="40"/>
      <c r="F10" s="38" t="s">
        <v>124</v>
      </c>
      <c r="G10" s="39" t="s">
        <v>125</v>
      </c>
    </row>
    <row r="11" spans="1:7" ht="18.75" x14ac:dyDescent="0.25">
      <c r="A11" s="41"/>
      <c r="B11" s="42" t="s">
        <v>12</v>
      </c>
      <c r="C11" s="43">
        <f>+'Programas Sociales'!F12</f>
        <v>0.9577797079365078</v>
      </c>
      <c r="D11" s="44"/>
      <c r="E11" s="44"/>
      <c r="F11" s="42" t="s">
        <v>12</v>
      </c>
      <c r="G11" s="43">
        <v>0.96</v>
      </c>
    </row>
    <row r="12" spans="1:7" ht="18.75" x14ac:dyDescent="0.25">
      <c r="A12" s="41"/>
      <c r="B12" s="42" t="s">
        <v>8</v>
      </c>
      <c r="C12" s="43">
        <f>+Provisiones!F7</f>
        <v>1.5666666666666667</v>
      </c>
      <c r="F12" s="42" t="s">
        <v>8</v>
      </c>
      <c r="G12" s="43">
        <v>1</v>
      </c>
    </row>
    <row r="13" spans="1:7" ht="18.75" x14ac:dyDescent="0.25">
      <c r="A13" s="41"/>
      <c r="B13" s="42" t="s">
        <v>126</v>
      </c>
      <c r="C13" s="43">
        <f>+'Planificación y Desarrollo'!F9</f>
        <v>1.3262222222222222</v>
      </c>
      <c r="F13" s="42" t="s">
        <v>126</v>
      </c>
      <c r="G13" s="43">
        <v>1</v>
      </c>
    </row>
    <row r="14" spans="1:7" ht="18.75" x14ac:dyDescent="0.25">
      <c r="A14" s="41"/>
      <c r="B14" s="42" t="s">
        <v>7</v>
      </c>
      <c r="C14" s="43">
        <f>+'Centro de Salud Comunitario'!F5</f>
        <v>1</v>
      </c>
      <c r="F14" s="42" t="s">
        <v>7</v>
      </c>
      <c r="G14" s="43">
        <v>1</v>
      </c>
    </row>
    <row r="15" spans="1:7" ht="18.75" x14ac:dyDescent="0.25">
      <c r="A15" s="41"/>
      <c r="B15" s="42" t="s">
        <v>22</v>
      </c>
      <c r="C15" s="43">
        <f>+Comunicaciónes!F7</f>
        <v>1</v>
      </c>
      <c r="F15" s="42" t="s">
        <v>22</v>
      </c>
      <c r="G15" s="43">
        <v>1</v>
      </c>
    </row>
    <row r="16" spans="1:7" ht="18.75" x14ac:dyDescent="0.25">
      <c r="A16" s="41"/>
      <c r="B16" s="42" t="s">
        <v>14</v>
      </c>
      <c r="C16" s="43">
        <f>+Jurídico!F7</f>
        <v>1</v>
      </c>
      <c r="F16" s="42" t="s">
        <v>14</v>
      </c>
      <c r="G16" s="43">
        <v>1</v>
      </c>
    </row>
    <row r="17" spans="1:7" ht="18.75" x14ac:dyDescent="0.25">
      <c r="A17" s="41"/>
      <c r="B17" s="42" t="s">
        <v>25</v>
      </c>
      <c r="C17" s="43">
        <f>+'Almacen y suministro'!F5</f>
        <v>1</v>
      </c>
      <c r="F17" s="42" t="s">
        <v>25</v>
      </c>
      <c r="G17" s="43">
        <v>1</v>
      </c>
    </row>
    <row r="18" spans="1:7" ht="18.75" x14ac:dyDescent="0.25">
      <c r="A18" s="41"/>
      <c r="B18" s="42" t="s">
        <v>127</v>
      </c>
      <c r="C18" s="43">
        <f>+'Servicios Generales'!F6</f>
        <v>1</v>
      </c>
      <c r="F18" s="42" t="s">
        <v>127</v>
      </c>
      <c r="G18" s="43">
        <v>1</v>
      </c>
    </row>
    <row r="19" spans="1:7" ht="18.75" x14ac:dyDescent="0.25">
      <c r="A19" s="41"/>
      <c r="B19" s="42" t="s">
        <v>128</v>
      </c>
      <c r="C19" s="43">
        <f>+Transportación!F5</f>
        <v>1</v>
      </c>
      <c r="F19" s="42" t="s">
        <v>128</v>
      </c>
      <c r="G19" s="43">
        <v>1</v>
      </c>
    </row>
    <row r="20" spans="1:7" ht="18.75" x14ac:dyDescent="0.25">
      <c r="A20" s="41"/>
      <c r="B20" s="42" t="s">
        <v>13</v>
      </c>
      <c r="C20" s="43">
        <f>+OAI!F5</f>
        <v>1</v>
      </c>
      <c r="F20" s="42" t="s">
        <v>13</v>
      </c>
      <c r="G20" s="43">
        <v>1</v>
      </c>
    </row>
    <row r="21" spans="1:7" ht="18.75" x14ac:dyDescent="0.25">
      <c r="A21" s="41"/>
      <c r="B21" s="42" t="s">
        <v>26</v>
      </c>
      <c r="C21" s="43">
        <f>+'Correspondencia y Archivo'!F5</f>
        <v>1</v>
      </c>
      <c r="F21" s="42" t="s">
        <v>26</v>
      </c>
      <c r="G21" s="43">
        <v>1</v>
      </c>
    </row>
    <row r="22" spans="1:7" ht="18.75" x14ac:dyDescent="0.25">
      <c r="A22" s="41"/>
      <c r="B22" s="42" t="s">
        <v>24</v>
      </c>
      <c r="C22" s="43">
        <f>+Financiero!F10</f>
        <v>0.97689999999999999</v>
      </c>
      <c r="F22" s="42" t="s">
        <v>24</v>
      </c>
      <c r="G22" s="43">
        <v>0.97689999999999999</v>
      </c>
    </row>
    <row r="23" spans="1:7" ht="18.75" x14ac:dyDescent="0.25">
      <c r="A23" s="41"/>
      <c r="B23" s="42" t="s">
        <v>129</v>
      </c>
      <c r="C23" s="43">
        <f>+'Compras y Contrataciones'!F6</f>
        <v>1.0112810457516339</v>
      </c>
      <c r="F23" s="42" t="s">
        <v>129</v>
      </c>
      <c r="G23" s="43">
        <v>1</v>
      </c>
    </row>
    <row r="24" spans="1:7" ht="18.75" x14ac:dyDescent="0.25">
      <c r="A24" s="41"/>
      <c r="B24" s="42" t="s">
        <v>39</v>
      </c>
      <c r="C24" s="43">
        <f>+Administrativo!F8</f>
        <v>0.93333333333333324</v>
      </c>
      <c r="F24" s="42" t="s">
        <v>39</v>
      </c>
      <c r="G24" s="43">
        <v>0.93333333333333324</v>
      </c>
    </row>
    <row r="25" spans="1:7" ht="18.75" x14ac:dyDescent="0.25">
      <c r="A25" s="41"/>
      <c r="B25" s="42" t="s">
        <v>6</v>
      </c>
      <c r="C25" s="43">
        <f>+'Recursos Humanos'!F9</f>
        <v>1.1572592592592592</v>
      </c>
      <c r="F25" s="42" t="s">
        <v>6</v>
      </c>
      <c r="G25" s="43">
        <v>1</v>
      </c>
    </row>
    <row r="26" spans="1:7" ht="37.5" x14ac:dyDescent="0.25">
      <c r="B26" s="45" t="s">
        <v>23</v>
      </c>
      <c r="C26" s="46">
        <f>+Entrega!F10</f>
        <v>1.0476190476190477</v>
      </c>
      <c r="F26" s="45" t="s">
        <v>23</v>
      </c>
      <c r="G26" s="46">
        <v>1</v>
      </c>
    </row>
    <row r="27" spans="1:7" ht="18.75" x14ac:dyDescent="0.3">
      <c r="A27" s="41"/>
      <c r="B27" s="47" t="s">
        <v>130</v>
      </c>
      <c r="C27" s="48">
        <f>AVERAGE(C11:C26)</f>
        <v>1.061066330174292</v>
      </c>
      <c r="F27" s="47" t="s">
        <v>130</v>
      </c>
      <c r="G27" s="48">
        <f>AVERAGE(G11:G26)</f>
        <v>0.99188958333333344</v>
      </c>
    </row>
  </sheetData>
  <mergeCells count="1">
    <mergeCell ref="B8:C9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7EF95-DBC1-4FE3-902A-39C211D09774}">
  <sheetPr>
    <pageSetUpPr fitToPage="1"/>
  </sheetPr>
  <dimension ref="A1:H25"/>
  <sheetViews>
    <sheetView tabSelected="1" zoomScale="80" zoomScaleNormal="80" workbookViewId="0">
      <selection sqref="A1:G9"/>
    </sheetView>
  </sheetViews>
  <sheetFormatPr baseColWidth="10" defaultColWidth="32.28515625" defaultRowHeight="15" x14ac:dyDescent="0.25"/>
  <cols>
    <col min="1" max="1" width="11.28515625" bestFit="1" customWidth="1"/>
    <col min="2" max="2" width="47.140625" customWidth="1"/>
    <col min="3" max="3" width="30" customWidth="1"/>
    <col min="4" max="4" width="16.5703125" customWidth="1"/>
    <col min="5" max="5" width="16.85546875" customWidth="1"/>
    <col min="6" max="6" width="13.42578125" bestFit="1" customWidth="1"/>
  </cols>
  <sheetData>
    <row r="1" spans="1:8" ht="20.25" x14ac:dyDescent="0.25">
      <c r="A1" s="71" t="s">
        <v>2</v>
      </c>
      <c r="B1" s="71"/>
      <c r="C1" s="73" t="s">
        <v>1</v>
      </c>
      <c r="D1" s="74"/>
      <c r="E1" s="74"/>
      <c r="F1" s="74"/>
      <c r="G1" s="74"/>
    </row>
    <row r="2" spans="1:8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8" ht="37.5" x14ac:dyDescent="0.25">
      <c r="A3" s="9" t="s">
        <v>52</v>
      </c>
      <c r="B3" s="6" t="s">
        <v>53</v>
      </c>
      <c r="C3" s="6" t="s">
        <v>54</v>
      </c>
      <c r="D3" s="19">
        <v>0.9</v>
      </c>
      <c r="E3" s="19">
        <v>0.86160000000000003</v>
      </c>
      <c r="F3" s="8">
        <f t="shared" ref="F3:F8" si="0">SUM(E3:E3)/D3</f>
        <v>0.95733333333333337</v>
      </c>
      <c r="G3" s="14"/>
      <c r="H3" s="12"/>
    </row>
    <row r="4" spans="1:8" ht="37.5" x14ac:dyDescent="0.25">
      <c r="A4" s="9" t="s">
        <v>43</v>
      </c>
      <c r="B4" s="6" t="s">
        <v>44</v>
      </c>
      <c r="C4" s="6" t="s">
        <v>45</v>
      </c>
      <c r="D4" s="19">
        <v>1.6E-2</v>
      </c>
      <c r="E4" s="19">
        <v>1.6E-2</v>
      </c>
      <c r="F4" s="8">
        <f t="shared" si="0"/>
        <v>1</v>
      </c>
      <c r="G4" s="14"/>
      <c r="H4" s="12"/>
    </row>
    <row r="5" spans="1:8" ht="72" customHeight="1" x14ac:dyDescent="0.25">
      <c r="A5" s="9" t="s">
        <v>56</v>
      </c>
      <c r="B5" s="7" t="s">
        <v>57</v>
      </c>
      <c r="C5" s="7" t="s">
        <v>58</v>
      </c>
      <c r="D5" s="20">
        <v>1</v>
      </c>
      <c r="E5" s="20">
        <v>1</v>
      </c>
      <c r="F5" s="8">
        <f t="shared" si="0"/>
        <v>1</v>
      </c>
      <c r="G5" s="14"/>
      <c r="H5" s="12"/>
    </row>
    <row r="6" spans="1:8" ht="37.5" x14ac:dyDescent="0.25">
      <c r="A6" s="9" t="s">
        <v>47</v>
      </c>
      <c r="B6" s="7" t="s">
        <v>48</v>
      </c>
      <c r="C6" s="3" t="s">
        <v>46</v>
      </c>
      <c r="D6" s="9">
        <v>3</v>
      </c>
      <c r="E6" s="9">
        <v>9</v>
      </c>
      <c r="F6" s="8">
        <f t="shared" si="0"/>
        <v>3</v>
      </c>
      <c r="G6" s="14"/>
    </row>
    <row r="7" spans="1:8" ht="75" x14ac:dyDescent="0.25">
      <c r="A7" s="9" t="s">
        <v>50</v>
      </c>
      <c r="B7" s="7" t="s">
        <v>49</v>
      </c>
      <c r="C7" s="7" t="s">
        <v>59</v>
      </c>
      <c r="D7" s="9">
        <v>1</v>
      </c>
      <c r="E7" s="9">
        <v>1</v>
      </c>
      <c r="F7" s="8">
        <f t="shared" si="0"/>
        <v>1</v>
      </c>
      <c r="G7" s="14"/>
    </row>
    <row r="8" spans="1:8" ht="37.5" x14ac:dyDescent="0.25">
      <c r="A8" s="9" t="s">
        <v>51</v>
      </c>
      <c r="B8" s="7" t="s">
        <v>60</v>
      </c>
      <c r="C8" s="7" t="s">
        <v>61</v>
      </c>
      <c r="D8" s="9">
        <v>1</v>
      </c>
      <c r="E8" s="9">
        <v>1</v>
      </c>
      <c r="F8" s="8">
        <f t="shared" si="0"/>
        <v>1</v>
      </c>
      <c r="G8" s="14"/>
    </row>
    <row r="9" spans="1:8" ht="18.75" x14ac:dyDescent="0.25">
      <c r="D9" s="72" t="s">
        <v>10</v>
      </c>
      <c r="E9" s="72"/>
      <c r="F9" s="18">
        <f>AVERAGE(F3:F8)</f>
        <v>1.3262222222222222</v>
      </c>
    </row>
    <row r="13" spans="1:8" ht="21" customHeight="1" x14ac:dyDescent="0.25">
      <c r="A13" s="70" t="s">
        <v>36</v>
      </c>
      <c r="B13" s="70"/>
      <c r="C13" s="70"/>
      <c r="D13" s="70"/>
      <c r="E13" s="70"/>
      <c r="F13" s="70"/>
    </row>
    <row r="14" spans="1:8" x14ac:dyDescent="0.25">
      <c r="A14" s="70"/>
      <c r="B14" s="70"/>
      <c r="C14" s="70"/>
      <c r="D14" s="70"/>
      <c r="E14" s="70"/>
      <c r="F14" s="70"/>
    </row>
    <row r="15" spans="1:8" x14ac:dyDescent="0.25">
      <c r="A15" s="70"/>
      <c r="B15" s="70"/>
      <c r="C15" s="70"/>
      <c r="D15" s="70"/>
      <c r="E15" s="70"/>
      <c r="F15" s="70"/>
    </row>
    <row r="16" spans="1:8" x14ac:dyDescent="0.25">
      <c r="A16" s="70"/>
      <c r="B16" s="70"/>
      <c r="C16" s="70"/>
      <c r="D16" s="70"/>
      <c r="E16" s="70"/>
      <c r="F16" s="70"/>
    </row>
    <row r="17" spans="1:6" x14ac:dyDescent="0.25">
      <c r="A17" s="70"/>
      <c r="B17" s="70"/>
      <c r="C17" s="70"/>
      <c r="D17" s="70"/>
      <c r="E17" s="70"/>
      <c r="F17" s="70"/>
    </row>
    <row r="18" spans="1:6" ht="55.5" customHeight="1" x14ac:dyDescent="0.25">
      <c r="A18" s="70"/>
      <c r="B18" s="70"/>
      <c r="C18" s="70"/>
      <c r="D18" s="70"/>
      <c r="E18" s="70"/>
      <c r="F18" s="70"/>
    </row>
    <row r="20" spans="1:6" x14ac:dyDescent="0.25">
      <c r="A20" s="70" t="s">
        <v>37</v>
      </c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  <row r="22" spans="1:6" x14ac:dyDescent="0.25">
      <c r="A22" s="70"/>
      <c r="B22" s="70"/>
      <c r="C22" s="70"/>
      <c r="D22" s="70"/>
      <c r="E22" s="70"/>
      <c r="F22" s="70"/>
    </row>
    <row r="23" spans="1:6" x14ac:dyDescent="0.25">
      <c r="A23" s="70"/>
      <c r="B23" s="70"/>
      <c r="C23" s="70"/>
      <c r="D23" s="70"/>
      <c r="E23" s="70"/>
      <c r="F23" s="70"/>
    </row>
    <row r="24" spans="1:6" x14ac:dyDescent="0.25">
      <c r="A24" s="70"/>
      <c r="B24" s="70"/>
      <c r="C24" s="70"/>
      <c r="D24" s="70"/>
      <c r="E24" s="70"/>
      <c r="F24" s="70"/>
    </row>
    <row r="25" spans="1:6" ht="51.75" customHeight="1" x14ac:dyDescent="0.25">
      <c r="A25" s="70"/>
      <c r="B25" s="70"/>
      <c r="C25" s="70"/>
      <c r="D25" s="70"/>
      <c r="E25" s="70"/>
      <c r="F25" s="70"/>
    </row>
  </sheetData>
  <mergeCells count="5">
    <mergeCell ref="A20:F25"/>
    <mergeCell ref="A1:B1"/>
    <mergeCell ref="D9:E9"/>
    <mergeCell ref="A13:F18"/>
    <mergeCell ref="C1:G1"/>
  </mergeCells>
  <phoneticPr fontId="9" type="noConversion"/>
  <pageMargins left="0.7" right="0.7" top="0.75" bottom="0.75" header="0.3" footer="0.3"/>
  <pageSetup scale="6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7F26-C3F7-4CE5-B094-1172920B1447}">
  <sheetPr>
    <pageSetUpPr fitToPage="1"/>
  </sheetPr>
  <dimension ref="A1:G25"/>
  <sheetViews>
    <sheetView zoomScale="80" zoomScaleNormal="80" workbookViewId="0">
      <selection sqref="A1:G9"/>
    </sheetView>
  </sheetViews>
  <sheetFormatPr baseColWidth="10" defaultColWidth="23.42578125" defaultRowHeight="15" x14ac:dyDescent="0.25"/>
  <cols>
    <col min="1" max="1" width="14.140625" customWidth="1"/>
    <col min="2" max="2" width="34.7109375" customWidth="1"/>
    <col min="3" max="3" width="43.42578125" customWidth="1"/>
    <col min="4" max="4" width="15.140625" customWidth="1"/>
    <col min="5" max="5" width="14.7109375" customWidth="1"/>
    <col min="6" max="6" width="13.42578125" bestFit="1" customWidth="1"/>
    <col min="7" max="7" width="32.28515625"/>
  </cols>
  <sheetData>
    <row r="1" spans="1:7" ht="20.25" x14ac:dyDescent="0.25">
      <c r="A1" s="71" t="s">
        <v>2</v>
      </c>
      <c r="B1" s="71"/>
      <c r="C1" s="73" t="s">
        <v>6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49.5" x14ac:dyDescent="0.25">
      <c r="A3" s="11" t="s">
        <v>62</v>
      </c>
      <c r="B3" s="21" t="s">
        <v>63</v>
      </c>
      <c r="C3" s="22" t="s">
        <v>64</v>
      </c>
      <c r="D3" s="4">
        <v>1</v>
      </c>
      <c r="E3" s="4">
        <v>1</v>
      </c>
      <c r="F3" s="8">
        <f t="shared" ref="F3:F8" si="0">SUM(E3:E3)/D3</f>
        <v>1</v>
      </c>
      <c r="G3" s="14"/>
    </row>
    <row r="4" spans="1:7" ht="49.5" x14ac:dyDescent="0.25">
      <c r="A4" s="29" t="s">
        <v>77</v>
      </c>
      <c r="B4" s="21" t="s">
        <v>78</v>
      </c>
      <c r="C4" s="22" t="s">
        <v>79</v>
      </c>
      <c r="D4" s="30">
        <v>5</v>
      </c>
      <c r="E4" s="29">
        <v>10</v>
      </c>
      <c r="F4" s="8">
        <f t="shared" si="0"/>
        <v>2</v>
      </c>
      <c r="G4" s="22"/>
    </row>
    <row r="5" spans="1:7" ht="49.5" x14ac:dyDescent="0.25">
      <c r="A5" s="9" t="s">
        <v>65</v>
      </c>
      <c r="B5" s="23" t="s">
        <v>66</v>
      </c>
      <c r="C5" s="22" t="s">
        <v>67</v>
      </c>
      <c r="D5" s="4">
        <v>1</v>
      </c>
      <c r="E5" s="5">
        <v>1</v>
      </c>
      <c r="F5" s="8">
        <f t="shared" si="0"/>
        <v>1</v>
      </c>
      <c r="G5" s="14"/>
    </row>
    <row r="6" spans="1:7" ht="56.25" x14ac:dyDescent="0.25">
      <c r="A6" s="9" t="s">
        <v>69</v>
      </c>
      <c r="B6" s="23" t="s">
        <v>68</v>
      </c>
      <c r="C6" s="3" t="s">
        <v>70</v>
      </c>
      <c r="D6" s="5">
        <v>0.9</v>
      </c>
      <c r="E6" s="5">
        <v>0.84919999999999995</v>
      </c>
      <c r="F6" s="8">
        <f t="shared" si="0"/>
        <v>0.94355555555555548</v>
      </c>
      <c r="G6" s="14"/>
    </row>
    <row r="7" spans="1:7" ht="37.5" x14ac:dyDescent="0.25">
      <c r="A7" s="9" t="s">
        <v>71</v>
      </c>
      <c r="B7" s="23" t="s">
        <v>73</v>
      </c>
      <c r="C7" s="3" t="s">
        <v>72</v>
      </c>
      <c r="D7" s="24">
        <v>1</v>
      </c>
      <c r="E7" s="24">
        <v>1</v>
      </c>
      <c r="F7" s="8">
        <f t="shared" si="0"/>
        <v>1</v>
      </c>
      <c r="G7" s="14"/>
    </row>
    <row r="8" spans="1:7" ht="37.5" x14ac:dyDescent="0.25">
      <c r="A8" s="9" t="s">
        <v>74</v>
      </c>
      <c r="B8" s="23" t="s">
        <v>75</v>
      </c>
      <c r="C8" s="3" t="s">
        <v>76</v>
      </c>
      <c r="D8" s="5">
        <v>0.9</v>
      </c>
      <c r="E8" s="5">
        <v>0.9</v>
      </c>
      <c r="F8" s="8">
        <f t="shared" si="0"/>
        <v>1</v>
      </c>
      <c r="G8" s="14"/>
    </row>
    <row r="9" spans="1:7" ht="18.75" customHeight="1" x14ac:dyDescent="0.25">
      <c r="D9" s="72" t="s">
        <v>10</v>
      </c>
      <c r="E9" s="72"/>
      <c r="F9" s="18">
        <f>AVERAGE(F3:F8)</f>
        <v>1.1572592592592592</v>
      </c>
    </row>
    <row r="10" spans="1:7" ht="15" customHeight="1" x14ac:dyDescent="0.25"/>
    <row r="13" spans="1:7" x14ac:dyDescent="0.25">
      <c r="A13" s="70" t="s">
        <v>36</v>
      </c>
      <c r="B13" s="70"/>
      <c r="C13" s="70"/>
      <c r="D13" s="70"/>
      <c r="E13" s="70"/>
      <c r="F13" s="70"/>
    </row>
    <row r="14" spans="1:7" x14ac:dyDescent="0.25">
      <c r="A14" s="70"/>
      <c r="B14" s="70"/>
      <c r="C14" s="70"/>
      <c r="D14" s="70"/>
      <c r="E14" s="70"/>
      <c r="F14" s="70"/>
    </row>
    <row r="15" spans="1:7" x14ac:dyDescent="0.25">
      <c r="A15" s="70"/>
      <c r="B15" s="70"/>
      <c r="C15" s="70"/>
      <c r="D15" s="70"/>
      <c r="E15" s="70"/>
      <c r="F15" s="70"/>
    </row>
    <row r="16" spans="1:7" x14ac:dyDescent="0.25">
      <c r="A16" s="70"/>
      <c r="B16" s="70"/>
      <c r="C16" s="70"/>
      <c r="D16" s="70"/>
      <c r="E16" s="70"/>
      <c r="F16" s="70"/>
    </row>
    <row r="17" spans="1:6" x14ac:dyDescent="0.25">
      <c r="A17" s="70"/>
      <c r="B17" s="70"/>
      <c r="C17" s="70"/>
      <c r="D17" s="70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20" spans="1:6" x14ac:dyDescent="0.25">
      <c r="A20" s="70" t="s">
        <v>37</v>
      </c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  <row r="22" spans="1:6" x14ac:dyDescent="0.25">
      <c r="A22" s="70"/>
      <c r="B22" s="70"/>
      <c r="C22" s="70"/>
      <c r="D22" s="70"/>
      <c r="E22" s="70"/>
      <c r="F22" s="70"/>
    </row>
    <row r="23" spans="1:6" x14ac:dyDescent="0.25">
      <c r="A23" s="70"/>
      <c r="B23" s="70"/>
      <c r="C23" s="70"/>
      <c r="D23" s="70"/>
      <c r="E23" s="70"/>
      <c r="F23" s="70"/>
    </row>
    <row r="24" spans="1:6" x14ac:dyDescent="0.25">
      <c r="A24" s="70"/>
      <c r="B24" s="70"/>
      <c r="C24" s="70"/>
      <c r="D24" s="70"/>
      <c r="E24" s="70"/>
      <c r="F24" s="70"/>
    </row>
    <row r="25" spans="1:6" x14ac:dyDescent="0.25">
      <c r="A25" s="70"/>
      <c r="B25" s="70"/>
      <c r="C25" s="70"/>
      <c r="D25" s="70"/>
      <c r="E25" s="70"/>
      <c r="F25" s="70"/>
    </row>
  </sheetData>
  <mergeCells count="5">
    <mergeCell ref="A20:F25"/>
    <mergeCell ref="A1:B1"/>
    <mergeCell ref="D9:E9"/>
    <mergeCell ref="A13:F18"/>
    <mergeCell ref="C1:G1"/>
  </mergeCells>
  <pageMargins left="0.7" right="0.7" top="0.75" bottom="0.75" header="0.3" footer="0.3"/>
  <pageSetup scale="4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F171-989A-48B4-9979-B151752D4FB8}">
  <sheetPr>
    <pageSetUpPr fitToPage="1"/>
  </sheetPr>
  <dimension ref="A1:G22"/>
  <sheetViews>
    <sheetView workbookViewId="0">
      <selection activeCell="C1" sqref="C1:G1"/>
    </sheetView>
  </sheetViews>
  <sheetFormatPr baseColWidth="10" defaultRowHeight="15" x14ac:dyDescent="0.25"/>
  <cols>
    <col min="1" max="1" width="12" bestFit="1" customWidth="1"/>
    <col min="2" max="2" width="36.28515625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x14ac:dyDescent="0.25">
      <c r="A1" s="71" t="s">
        <v>11</v>
      </c>
      <c r="B1" s="71"/>
      <c r="C1" s="73" t="s">
        <v>7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56.25" x14ac:dyDescent="0.25">
      <c r="A3" s="9" t="s">
        <v>80</v>
      </c>
      <c r="B3" s="7" t="s">
        <v>81</v>
      </c>
      <c r="C3" s="9" t="s">
        <v>82</v>
      </c>
      <c r="D3" s="9">
        <v>1</v>
      </c>
      <c r="E3" s="9">
        <v>1</v>
      </c>
      <c r="F3" s="8">
        <f t="shared" ref="F3:F5" si="0">SUM(E3:E3)/D3</f>
        <v>1</v>
      </c>
      <c r="G3" s="14"/>
    </row>
    <row r="4" spans="1:7" ht="93.75" x14ac:dyDescent="0.25">
      <c r="A4" s="9" t="s">
        <v>83</v>
      </c>
      <c r="B4" s="7" t="s">
        <v>84</v>
      </c>
      <c r="C4" s="9" t="s">
        <v>85</v>
      </c>
      <c r="D4" s="9">
        <v>1</v>
      </c>
      <c r="E4" s="9">
        <v>1</v>
      </c>
      <c r="F4" s="8">
        <f t="shared" si="0"/>
        <v>1</v>
      </c>
      <c r="G4" s="28"/>
    </row>
    <row r="5" spans="1:7" ht="18.75" customHeight="1" x14ac:dyDescent="0.25">
      <c r="A5" s="9" t="s">
        <v>86</v>
      </c>
      <c r="B5" s="3" t="s">
        <v>87</v>
      </c>
      <c r="C5" s="9" t="s">
        <v>88</v>
      </c>
      <c r="D5" s="5">
        <v>1</v>
      </c>
      <c r="E5" s="5">
        <v>1</v>
      </c>
      <c r="F5" s="8">
        <f t="shared" si="0"/>
        <v>1</v>
      </c>
      <c r="G5" s="14"/>
    </row>
    <row r="6" spans="1:7" ht="18.75" x14ac:dyDescent="0.25">
      <c r="D6" s="75" t="s">
        <v>10</v>
      </c>
      <c r="E6" s="72"/>
      <c r="F6" s="18">
        <f>AVERAGE(F3:F5)</f>
        <v>1</v>
      </c>
    </row>
    <row r="10" spans="1:7" ht="15" customHeight="1" x14ac:dyDescent="0.25">
      <c r="A10" s="70" t="s">
        <v>36</v>
      </c>
      <c r="B10" s="70"/>
      <c r="C10" s="70"/>
      <c r="D10" s="70"/>
      <c r="E10" s="70"/>
      <c r="F10" s="70"/>
    </row>
    <row r="11" spans="1:7" ht="15" customHeight="1" x14ac:dyDescent="0.25">
      <c r="A11" s="70"/>
      <c r="B11" s="70"/>
      <c r="C11" s="70"/>
      <c r="D11" s="70"/>
      <c r="E11" s="70"/>
      <c r="F11" s="70"/>
    </row>
    <row r="12" spans="1:7" ht="15" customHeight="1" x14ac:dyDescent="0.25">
      <c r="A12" s="70"/>
      <c r="B12" s="70"/>
      <c r="C12" s="70"/>
      <c r="D12" s="70"/>
      <c r="E12" s="70"/>
      <c r="F12" s="70"/>
    </row>
    <row r="13" spans="1:7" ht="15" customHeight="1" x14ac:dyDescent="0.25">
      <c r="A13" s="70"/>
      <c r="B13" s="70"/>
      <c r="C13" s="70"/>
      <c r="D13" s="70"/>
      <c r="E13" s="70"/>
      <c r="F13" s="70"/>
    </row>
    <row r="14" spans="1:7" ht="15" customHeight="1" x14ac:dyDescent="0.25">
      <c r="A14" s="70"/>
      <c r="B14" s="70"/>
      <c r="C14" s="70"/>
      <c r="D14" s="70"/>
      <c r="E14" s="70"/>
      <c r="F14" s="70"/>
    </row>
    <row r="15" spans="1:7" ht="15" customHeight="1" x14ac:dyDescent="0.25">
      <c r="A15" s="70"/>
      <c r="B15" s="70"/>
      <c r="C15" s="70"/>
      <c r="D15" s="70"/>
      <c r="E15" s="70"/>
      <c r="F15" s="70"/>
    </row>
    <row r="17" spans="1:6" ht="15" customHeight="1" x14ac:dyDescent="0.25">
      <c r="A17" s="70" t="s">
        <v>37</v>
      </c>
      <c r="B17" s="70"/>
      <c r="C17" s="70"/>
      <c r="D17" s="70"/>
      <c r="E17" s="70"/>
      <c r="F17" s="70"/>
    </row>
    <row r="18" spans="1:6" ht="15" customHeight="1" x14ac:dyDescent="0.25">
      <c r="A18" s="70"/>
      <c r="B18" s="70"/>
      <c r="C18" s="70"/>
      <c r="D18" s="70"/>
      <c r="E18" s="70"/>
      <c r="F18" s="70"/>
    </row>
    <row r="19" spans="1:6" ht="15" customHeight="1" x14ac:dyDescent="0.25">
      <c r="A19" s="70"/>
      <c r="B19" s="70"/>
      <c r="C19" s="70"/>
      <c r="D19" s="70"/>
      <c r="E19" s="70"/>
      <c r="F19" s="70"/>
    </row>
    <row r="20" spans="1:6" ht="15" customHeight="1" x14ac:dyDescent="0.25">
      <c r="A20" s="70"/>
      <c r="B20" s="70"/>
      <c r="C20" s="70"/>
      <c r="D20" s="70"/>
      <c r="E20" s="70"/>
      <c r="F20" s="70"/>
    </row>
    <row r="21" spans="1:6" ht="15" customHeight="1" x14ac:dyDescent="0.25">
      <c r="A21" s="70"/>
      <c r="B21" s="70"/>
      <c r="C21" s="70"/>
      <c r="D21" s="70"/>
      <c r="E21" s="70"/>
      <c r="F21" s="70"/>
    </row>
    <row r="22" spans="1:6" ht="15" customHeight="1" x14ac:dyDescent="0.25">
      <c r="A22" s="70"/>
      <c r="B22" s="70"/>
      <c r="C22" s="70"/>
      <c r="D22" s="70"/>
      <c r="E22" s="70"/>
      <c r="F22" s="70"/>
    </row>
  </sheetData>
  <mergeCells count="5">
    <mergeCell ref="A10:F15"/>
    <mergeCell ref="A17:F22"/>
    <mergeCell ref="A1:B1"/>
    <mergeCell ref="D6:E6"/>
    <mergeCell ref="C1:G1"/>
  </mergeCells>
  <pageMargins left="0.7" right="0.7" top="0.75" bottom="0.75" header="0.3" footer="0.3"/>
  <pageSetup scale="8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8E1D-4F6E-435C-912D-15051CAB26F9}">
  <dimension ref="A1:G21"/>
  <sheetViews>
    <sheetView topLeftCell="A3" workbookViewId="0">
      <selection sqref="A1:G5"/>
    </sheetView>
  </sheetViews>
  <sheetFormatPr baseColWidth="10" defaultRowHeight="15" x14ac:dyDescent="0.25"/>
  <cols>
    <col min="1" max="1" width="12" bestFit="1" customWidth="1"/>
    <col min="2" max="2" width="37.140625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customHeight="1" x14ac:dyDescent="0.25">
      <c r="A1" s="71" t="s">
        <v>11</v>
      </c>
      <c r="B1" s="71"/>
      <c r="C1" s="73" t="s">
        <v>26</v>
      </c>
      <c r="D1" s="74"/>
      <c r="E1" s="74"/>
      <c r="F1" s="74"/>
      <c r="G1" s="16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58.5" x14ac:dyDescent="0.25">
      <c r="A3" s="27" t="s">
        <v>89</v>
      </c>
      <c r="B3" s="27" t="s">
        <v>90</v>
      </c>
      <c r="C3" s="25" t="s">
        <v>91</v>
      </c>
      <c r="D3" s="26">
        <v>1</v>
      </c>
      <c r="E3" s="26">
        <v>1</v>
      </c>
      <c r="F3" s="8">
        <f t="shared" ref="F3:F4" si="0">SUM(E3:E3)/D3</f>
        <v>1</v>
      </c>
      <c r="G3" s="14"/>
    </row>
    <row r="4" spans="1:7" ht="78" x14ac:dyDescent="0.25">
      <c r="A4" s="27" t="s">
        <v>92</v>
      </c>
      <c r="B4" s="27" t="s">
        <v>93</v>
      </c>
      <c r="C4" s="25" t="s">
        <v>94</v>
      </c>
      <c r="D4" s="26">
        <v>1</v>
      </c>
      <c r="E4" s="26">
        <v>1</v>
      </c>
      <c r="F4" s="8">
        <f t="shared" si="0"/>
        <v>1</v>
      </c>
      <c r="G4" s="14"/>
    </row>
    <row r="5" spans="1:7" ht="18.75" x14ac:dyDescent="0.25">
      <c r="D5" s="72" t="s">
        <v>10</v>
      </c>
      <c r="E5" s="75"/>
      <c r="F5" s="2">
        <f>AVERAGE(F3:F4)</f>
        <v>1</v>
      </c>
    </row>
    <row r="9" spans="1:7" x14ac:dyDescent="0.25">
      <c r="A9" s="70" t="s">
        <v>36</v>
      </c>
      <c r="B9" s="70"/>
      <c r="C9" s="70"/>
      <c r="D9" s="70"/>
      <c r="E9" s="70"/>
      <c r="F9" s="70"/>
    </row>
    <row r="10" spans="1:7" x14ac:dyDescent="0.25">
      <c r="A10" s="70"/>
      <c r="B10" s="70"/>
      <c r="C10" s="70"/>
      <c r="D10" s="70"/>
      <c r="E10" s="70"/>
      <c r="F10" s="70"/>
    </row>
    <row r="11" spans="1:7" x14ac:dyDescent="0.25">
      <c r="A11" s="70"/>
      <c r="B11" s="70"/>
      <c r="C11" s="70"/>
      <c r="D11" s="70"/>
      <c r="E11" s="70"/>
      <c r="F11" s="70"/>
    </row>
    <row r="12" spans="1:7" x14ac:dyDescent="0.25">
      <c r="A12" s="70"/>
      <c r="B12" s="70"/>
      <c r="C12" s="70"/>
      <c r="D12" s="70"/>
      <c r="E12" s="70"/>
      <c r="F12" s="70"/>
    </row>
    <row r="13" spans="1:7" x14ac:dyDescent="0.25">
      <c r="A13" s="70"/>
      <c r="B13" s="70"/>
      <c r="C13" s="70"/>
      <c r="D13" s="70"/>
      <c r="E13" s="70"/>
      <c r="F13" s="70"/>
    </row>
    <row r="14" spans="1:7" x14ac:dyDescent="0.25">
      <c r="A14" s="70"/>
      <c r="B14" s="70"/>
      <c r="C14" s="70"/>
      <c r="D14" s="70"/>
      <c r="E14" s="70"/>
      <c r="F14" s="70"/>
    </row>
    <row r="16" spans="1:7" x14ac:dyDescent="0.25">
      <c r="A16" s="70" t="s">
        <v>37</v>
      </c>
      <c r="B16" s="70"/>
      <c r="C16" s="70"/>
      <c r="D16" s="70"/>
      <c r="E16" s="70"/>
      <c r="F16" s="70"/>
    </row>
    <row r="17" spans="1:6" x14ac:dyDescent="0.25">
      <c r="A17" s="70"/>
      <c r="B17" s="70"/>
      <c r="C17" s="70"/>
      <c r="D17" s="70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19" spans="1:6" x14ac:dyDescent="0.25">
      <c r="A19" s="70"/>
      <c r="B19" s="70"/>
      <c r="C19" s="70"/>
      <c r="D19" s="70"/>
      <c r="E19" s="70"/>
      <c r="F19" s="70"/>
    </row>
    <row r="20" spans="1:6" x14ac:dyDescent="0.25">
      <c r="A20" s="70"/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</sheetData>
  <mergeCells count="5">
    <mergeCell ref="A1:B1"/>
    <mergeCell ref="C1:F1"/>
    <mergeCell ref="D5:E5"/>
    <mergeCell ref="A9:F14"/>
    <mergeCell ref="A16:F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6B6-200F-4E45-B80A-25C6BB8A4A34}">
  <sheetPr>
    <pageSetUpPr fitToPage="1"/>
  </sheetPr>
  <dimension ref="A1:G23"/>
  <sheetViews>
    <sheetView workbookViewId="0">
      <selection sqref="A1:G7"/>
    </sheetView>
  </sheetViews>
  <sheetFormatPr baseColWidth="10" defaultRowHeight="15" x14ac:dyDescent="0.25"/>
  <cols>
    <col min="1" max="1" width="12" bestFit="1" customWidth="1"/>
    <col min="2" max="2" width="31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x14ac:dyDescent="0.25">
      <c r="A1" s="71" t="s">
        <v>11</v>
      </c>
      <c r="B1" s="71"/>
      <c r="C1" s="73" t="s">
        <v>14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97.5" customHeight="1" x14ac:dyDescent="0.25">
      <c r="A3" s="76" t="s">
        <v>95</v>
      </c>
      <c r="B3" s="77" t="s">
        <v>96</v>
      </c>
      <c r="C3" s="31" t="s">
        <v>97</v>
      </c>
      <c r="D3" s="26">
        <v>1</v>
      </c>
      <c r="E3" s="26">
        <v>1</v>
      </c>
      <c r="F3" s="33">
        <f t="shared" ref="F3:F5" si="0">SUM(E3:E3)/D3</f>
        <v>1</v>
      </c>
      <c r="G3" s="14"/>
    </row>
    <row r="4" spans="1:7" ht="78" x14ac:dyDescent="0.25">
      <c r="A4" s="76"/>
      <c r="B4" s="77"/>
      <c r="C4" s="32" t="s">
        <v>98</v>
      </c>
      <c r="D4" s="26">
        <v>1</v>
      </c>
      <c r="E4" s="26">
        <v>1</v>
      </c>
      <c r="F4" s="8">
        <f t="shared" si="0"/>
        <v>1</v>
      </c>
      <c r="G4" s="14"/>
    </row>
    <row r="5" spans="1:7" ht="39" x14ac:dyDescent="0.25">
      <c r="A5" s="76" t="s">
        <v>99</v>
      </c>
      <c r="B5" s="77" t="s">
        <v>100</v>
      </c>
      <c r="C5" s="31" t="s">
        <v>101</v>
      </c>
      <c r="D5" s="26">
        <v>1</v>
      </c>
      <c r="E5" s="62">
        <v>1</v>
      </c>
      <c r="F5" s="33">
        <f t="shared" si="0"/>
        <v>1</v>
      </c>
      <c r="G5" s="14"/>
    </row>
    <row r="6" spans="1:7" ht="39" x14ac:dyDescent="0.25">
      <c r="A6" s="76"/>
      <c r="B6" s="77"/>
      <c r="C6" s="31" t="s">
        <v>102</v>
      </c>
      <c r="D6" s="26">
        <v>1</v>
      </c>
      <c r="E6" s="5">
        <v>1</v>
      </c>
      <c r="F6" s="8">
        <f>SUM(E6:E6)/D6</f>
        <v>1</v>
      </c>
      <c r="G6" s="14"/>
    </row>
    <row r="7" spans="1:7" ht="18.75" x14ac:dyDescent="0.25">
      <c r="D7" s="72" t="s">
        <v>10</v>
      </c>
      <c r="E7" s="75"/>
      <c r="F7" s="2">
        <f>AVERAGE(F3:F6)</f>
        <v>1</v>
      </c>
    </row>
    <row r="11" spans="1:7" x14ac:dyDescent="0.25">
      <c r="A11" s="70" t="s">
        <v>36</v>
      </c>
      <c r="B11" s="70"/>
      <c r="C11" s="70"/>
      <c r="D11" s="70"/>
      <c r="E11" s="70"/>
      <c r="F11" s="70"/>
    </row>
    <row r="12" spans="1:7" x14ac:dyDescent="0.25">
      <c r="A12" s="70"/>
      <c r="B12" s="70"/>
      <c r="C12" s="70"/>
      <c r="D12" s="70"/>
      <c r="E12" s="70"/>
      <c r="F12" s="70"/>
    </row>
    <row r="13" spans="1:7" x14ac:dyDescent="0.25">
      <c r="A13" s="70"/>
      <c r="B13" s="70"/>
      <c r="C13" s="70"/>
      <c r="D13" s="70"/>
      <c r="E13" s="70"/>
      <c r="F13" s="70"/>
    </row>
    <row r="14" spans="1:7" ht="97.5" customHeight="1" x14ac:dyDescent="0.25">
      <c r="A14" s="70"/>
      <c r="B14" s="70"/>
      <c r="C14" s="70"/>
      <c r="D14" s="70"/>
      <c r="E14" s="70"/>
      <c r="F14" s="70"/>
    </row>
    <row r="15" spans="1:7" x14ac:dyDescent="0.25">
      <c r="A15" s="70"/>
      <c r="B15" s="70"/>
      <c r="C15" s="70"/>
      <c r="D15" s="70"/>
      <c r="E15" s="70"/>
      <c r="F15" s="70"/>
    </row>
    <row r="16" spans="1:7" x14ac:dyDescent="0.25">
      <c r="A16" s="70"/>
      <c r="B16" s="70"/>
      <c r="C16" s="70"/>
      <c r="D16" s="70"/>
      <c r="E16" s="70"/>
      <c r="F16" s="70"/>
    </row>
    <row r="18" spans="1:6" ht="97.5" customHeight="1" x14ac:dyDescent="0.25">
      <c r="A18" s="70" t="s">
        <v>37</v>
      </c>
      <c r="B18" s="70"/>
      <c r="C18" s="70"/>
      <c r="D18" s="70"/>
      <c r="E18" s="70"/>
      <c r="F18" s="70"/>
    </row>
    <row r="19" spans="1:6" x14ac:dyDescent="0.25">
      <c r="A19" s="70"/>
      <c r="B19" s="70"/>
      <c r="C19" s="70"/>
      <c r="D19" s="70"/>
      <c r="E19" s="70"/>
      <c r="F19" s="70"/>
    </row>
    <row r="20" spans="1:6" x14ac:dyDescent="0.25">
      <c r="A20" s="70"/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  <row r="22" spans="1:6" ht="97.5" customHeight="1" x14ac:dyDescent="0.25">
      <c r="A22" s="70"/>
      <c r="B22" s="70"/>
      <c r="C22" s="70"/>
      <c r="D22" s="70"/>
      <c r="E22" s="70"/>
      <c r="F22" s="70"/>
    </row>
    <row r="23" spans="1:6" x14ac:dyDescent="0.25">
      <c r="A23" s="70"/>
      <c r="B23" s="70"/>
      <c r="C23" s="70"/>
      <c r="D23" s="70"/>
      <c r="E23" s="70"/>
      <c r="F23" s="70"/>
    </row>
  </sheetData>
  <mergeCells count="9">
    <mergeCell ref="A18:F23"/>
    <mergeCell ref="A1:B1"/>
    <mergeCell ref="D7:E7"/>
    <mergeCell ref="C1:G1"/>
    <mergeCell ref="A3:A4"/>
    <mergeCell ref="B3:B4"/>
    <mergeCell ref="A5:A6"/>
    <mergeCell ref="B5:B6"/>
    <mergeCell ref="A11:F16"/>
  </mergeCells>
  <pageMargins left="0.7" right="0.7" top="0.75" bottom="0.75" header="0.3" footer="0.3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F4BB-5D8F-4D6B-B1E7-BD643D53B897}">
  <dimension ref="A1:G21"/>
  <sheetViews>
    <sheetView topLeftCell="A5" workbookViewId="0">
      <selection activeCell="G5" sqref="A1:G5"/>
    </sheetView>
  </sheetViews>
  <sheetFormatPr baseColWidth="10" defaultRowHeight="15" x14ac:dyDescent="0.25"/>
  <cols>
    <col min="1" max="1" width="12" bestFit="1" customWidth="1"/>
    <col min="2" max="2" width="34.140625" customWidth="1"/>
    <col min="3" max="3" width="24.7109375" customWidth="1"/>
    <col min="4" max="4" width="15.140625" customWidth="1"/>
    <col min="5" max="5" width="18.140625" customWidth="1"/>
    <col min="6" max="6" width="11" customWidth="1"/>
    <col min="7" max="7" width="19.140625" customWidth="1"/>
  </cols>
  <sheetData>
    <row r="1" spans="1:7" ht="20.25" x14ac:dyDescent="0.25">
      <c r="A1" s="71" t="s">
        <v>11</v>
      </c>
      <c r="B1" s="71"/>
      <c r="C1" s="73" t="s">
        <v>25</v>
      </c>
      <c r="D1" s="74"/>
      <c r="E1" s="74"/>
      <c r="F1" s="74"/>
      <c r="G1" s="74"/>
    </row>
    <row r="2" spans="1:7" ht="40.5" x14ac:dyDescent="0.25">
      <c r="A2" s="1" t="s">
        <v>4</v>
      </c>
      <c r="B2" s="1" t="s">
        <v>3</v>
      </c>
      <c r="C2" s="1" t="s">
        <v>9</v>
      </c>
      <c r="D2" s="1" t="s">
        <v>17</v>
      </c>
      <c r="E2" s="1" t="s">
        <v>55</v>
      </c>
      <c r="F2" s="1" t="s">
        <v>5</v>
      </c>
      <c r="G2" s="15" t="s">
        <v>38</v>
      </c>
    </row>
    <row r="3" spans="1:7" ht="168.75" x14ac:dyDescent="0.25">
      <c r="A3" s="9" t="s">
        <v>103</v>
      </c>
      <c r="B3" s="3" t="s">
        <v>104</v>
      </c>
      <c r="C3" s="9" t="s">
        <v>105</v>
      </c>
      <c r="D3" s="4">
        <v>1</v>
      </c>
      <c r="E3" s="4">
        <v>1</v>
      </c>
      <c r="F3" s="8">
        <f t="shared" ref="F3:F4" si="0">SUM(E3:E3)/D3</f>
        <v>1</v>
      </c>
      <c r="G3" s="14"/>
    </row>
    <row r="4" spans="1:7" ht="206.25" x14ac:dyDescent="0.25">
      <c r="A4" s="9" t="s">
        <v>106</v>
      </c>
      <c r="B4" s="3" t="s">
        <v>107</v>
      </c>
      <c r="C4" s="9" t="s">
        <v>108</v>
      </c>
      <c r="D4" s="5">
        <v>1</v>
      </c>
      <c r="E4" s="5">
        <v>1</v>
      </c>
      <c r="F4" s="8">
        <f t="shared" si="0"/>
        <v>1</v>
      </c>
      <c r="G4" s="14"/>
    </row>
    <row r="5" spans="1:7" ht="18.75" x14ac:dyDescent="0.25">
      <c r="D5" s="72" t="s">
        <v>10</v>
      </c>
      <c r="E5" s="75"/>
      <c r="F5" s="2">
        <f>AVERAGE(F3:F4)</f>
        <v>1</v>
      </c>
    </row>
    <row r="9" spans="1:7" x14ac:dyDescent="0.25">
      <c r="A9" s="70" t="s">
        <v>36</v>
      </c>
      <c r="B9" s="70"/>
      <c r="C9" s="70"/>
      <c r="D9" s="70"/>
      <c r="E9" s="70"/>
      <c r="F9" s="70"/>
    </row>
    <row r="10" spans="1:7" x14ac:dyDescent="0.25">
      <c r="A10" s="70"/>
      <c r="B10" s="70"/>
      <c r="C10" s="70"/>
      <c r="D10" s="70"/>
      <c r="E10" s="70"/>
      <c r="F10" s="70"/>
    </row>
    <row r="11" spans="1:7" x14ac:dyDescent="0.25">
      <c r="A11" s="70"/>
      <c r="B11" s="70"/>
      <c r="C11" s="70"/>
      <c r="D11" s="70"/>
      <c r="E11" s="70"/>
      <c r="F11" s="70"/>
    </row>
    <row r="12" spans="1:7" x14ac:dyDescent="0.25">
      <c r="A12" s="70"/>
      <c r="B12" s="70"/>
      <c r="C12" s="70"/>
      <c r="D12" s="70"/>
      <c r="E12" s="70"/>
      <c r="F12" s="70"/>
    </row>
    <row r="13" spans="1:7" x14ac:dyDescent="0.25">
      <c r="A13" s="70"/>
      <c r="B13" s="70"/>
      <c r="C13" s="70"/>
      <c r="D13" s="70"/>
      <c r="E13" s="70"/>
      <c r="F13" s="70"/>
    </row>
    <row r="14" spans="1:7" x14ac:dyDescent="0.25">
      <c r="A14" s="70"/>
      <c r="B14" s="70"/>
      <c r="C14" s="70"/>
      <c r="D14" s="70"/>
      <c r="E14" s="70"/>
      <c r="F14" s="70"/>
    </row>
    <row r="16" spans="1:7" x14ac:dyDescent="0.25">
      <c r="A16" s="70" t="s">
        <v>37</v>
      </c>
      <c r="B16" s="70"/>
      <c r="C16" s="70"/>
      <c r="D16" s="70"/>
      <c r="E16" s="70"/>
      <c r="F16" s="70"/>
    </row>
    <row r="17" spans="1:6" x14ac:dyDescent="0.25">
      <c r="A17" s="70"/>
      <c r="B17" s="70"/>
      <c r="C17" s="70"/>
      <c r="D17" s="70"/>
      <c r="E17" s="70"/>
      <c r="F17" s="70"/>
    </row>
    <row r="18" spans="1:6" x14ac:dyDescent="0.25">
      <c r="A18" s="70"/>
      <c r="B18" s="70"/>
      <c r="C18" s="70"/>
      <c r="D18" s="70"/>
      <c r="E18" s="70"/>
      <c r="F18" s="70"/>
    </row>
    <row r="19" spans="1:6" x14ac:dyDescent="0.25">
      <c r="A19" s="70"/>
      <c r="B19" s="70"/>
      <c r="C19" s="70"/>
      <c r="D19" s="70"/>
      <c r="E19" s="70"/>
      <c r="F19" s="70"/>
    </row>
    <row r="20" spans="1:6" x14ac:dyDescent="0.25">
      <c r="A20" s="70"/>
      <c r="B20" s="70"/>
      <c r="C20" s="70"/>
      <c r="D20" s="70"/>
      <c r="E20" s="70"/>
      <c r="F20" s="70"/>
    </row>
    <row r="21" spans="1:6" x14ac:dyDescent="0.25">
      <c r="A21" s="70"/>
      <c r="B21" s="70"/>
      <c r="C21" s="70"/>
      <c r="D21" s="70"/>
      <c r="E21" s="70"/>
      <c r="F21" s="70"/>
    </row>
  </sheetData>
  <mergeCells count="5">
    <mergeCell ref="A1:B1"/>
    <mergeCell ref="D5:E5"/>
    <mergeCell ref="A9:F14"/>
    <mergeCell ref="A16:F21"/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Instrucciones</vt:lpstr>
      <vt:lpstr>Desempeño Institucional</vt:lpstr>
      <vt:lpstr>Planificación y Desarrollo</vt:lpstr>
      <vt:lpstr>Recursos Humanos</vt:lpstr>
      <vt:lpstr>Centro de Salud Comunitario</vt:lpstr>
      <vt:lpstr>Correspondencia y Archivo</vt:lpstr>
      <vt:lpstr>Jurídico</vt:lpstr>
      <vt:lpstr>Almacen y suministro</vt:lpstr>
      <vt:lpstr>Administrativo</vt:lpstr>
      <vt:lpstr>Compras y Contrataciones</vt:lpstr>
      <vt:lpstr>Entrega</vt:lpstr>
      <vt:lpstr>Servicios Generales</vt:lpstr>
      <vt:lpstr>Financiero</vt:lpstr>
      <vt:lpstr>Programas Sociales</vt:lpstr>
      <vt:lpstr>OAI</vt:lpstr>
      <vt:lpstr>Provisiones</vt:lpstr>
      <vt:lpstr>Transportación</vt:lpstr>
      <vt:lpstr>Comunicaciónes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Ruqueily Plata</dc:creator>
  <cp:lastModifiedBy>Ruqueily Plata</cp:lastModifiedBy>
  <cp:lastPrinted>2025-10-07T13:48:45Z</cp:lastPrinted>
  <dcterms:created xsi:type="dcterms:W3CDTF">2015-06-05T18:19:34Z</dcterms:created>
  <dcterms:modified xsi:type="dcterms:W3CDTF">2025-10-14T15:27:05Z</dcterms:modified>
</cp:coreProperties>
</file>